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Marina\Desktop\"/>
    </mc:Choice>
  </mc:AlternateContent>
  <xr:revisionPtr revIDLastSave="0" documentId="13_ncr:1_{AE3CC9FE-AC96-403E-9072-B833C58D79D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lan nabave " sheetId="2" r:id="rId1"/>
    <sheet name="Lis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" l="1"/>
  <c r="E48" i="2"/>
  <c r="D48" i="2"/>
  <c r="E47" i="2"/>
  <c r="D47" i="2"/>
  <c r="E46" i="2"/>
  <c r="D46" i="2" s="1"/>
  <c r="E45" i="2"/>
  <c r="D45" i="2" s="1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 s="1"/>
  <c r="E37" i="2"/>
  <c r="D37" i="2"/>
  <c r="F36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F27" i="2"/>
  <c r="E27" i="2"/>
  <c r="D27" i="2"/>
  <c r="E26" i="2"/>
  <c r="D26" i="2" s="1"/>
  <c r="E25" i="2"/>
  <c r="D25" i="2"/>
  <c r="E24" i="2"/>
  <c r="D24" i="2"/>
  <c r="E23" i="2"/>
  <c r="D23" i="2" s="1"/>
  <c r="E22" i="2"/>
  <c r="D22" i="2"/>
  <c r="E21" i="2"/>
  <c r="D21" i="2"/>
  <c r="F20" i="2"/>
  <c r="E20" i="2"/>
  <c r="D20" i="2"/>
  <c r="E19" i="2"/>
  <c r="D19" i="2"/>
  <c r="E18" i="2"/>
  <c r="D18" i="2"/>
  <c r="E17" i="2"/>
  <c r="D17" i="2"/>
  <c r="E16" i="2"/>
  <c r="D16" i="2"/>
  <c r="E15" i="2"/>
  <c r="D15" i="2" s="1"/>
  <c r="E14" i="2"/>
  <c r="D14" i="2"/>
  <c r="E13" i="2"/>
  <c r="D13" i="2"/>
  <c r="E12" i="2"/>
  <c r="D12" i="2" s="1"/>
  <c r="E11" i="2"/>
  <c r="D11" i="2"/>
  <c r="E10" i="2"/>
  <c r="D10" i="2"/>
  <c r="E9" i="2"/>
  <c r="D9" i="2"/>
  <c r="F8" i="2"/>
  <c r="E8" i="2"/>
  <c r="D8" i="2"/>
</calcChain>
</file>

<file path=xl/sharedStrings.xml><?xml version="1.0" encoding="utf-8"?>
<sst xmlns="http://schemas.openxmlformats.org/spreadsheetml/2006/main" count="119" uniqueCount="98">
  <si>
    <t xml:space="preserve">TURISTIČKO UGOSTITELJSKA ŠKOLA </t>
  </si>
  <si>
    <t>ANTONA ŠTIFANIĆA POREČ</t>
  </si>
  <si>
    <t>KLASA:</t>
  </si>
  <si>
    <t>402-03/19/01/32</t>
  </si>
  <si>
    <t>URBROJ:</t>
  </si>
  <si>
    <t>2167-01-20-3</t>
  </si>
  <si>
    <t xml:space="preserve">Poreč, </t>
  </si>
  <si>
    <t>18.12.2020.</t>
  </si>
  <si>
    <t xml:space="preserve">PLAN NABAVE ROBA, USLUGA I RADOVA  ZA 2021. GODINU </t>
  </si>
  <si>
    <t>Red.br.</t>
  </si>
  <si>
    <t>Evidencijski broj</t>
  </si>
  <si>
    <t>Predmet nabave</t>
  </si>
  <si>
    <t>bez PDV</t>
  </si>
  <si>
    <t>pdv</t>
  </si>
  <si>
    <t xml:space="preserve">Plan 2021. godine </t>
  </si>
  <si>
    <t>Način nabave</t>
  </si>
  <si>
    <t>UREDSKI MATERIJAL I OSTALI MATERIJALNI RASHODI</t>
  </si>
  <si>
    <t xml:space="preserve">BAGATELNA NABAVA </t>
  </si>
  <si>
    <t>1.1</t>
  </si>
  <si>
    <t>Uredski materijal</t>
  </si>
  <si>
    <t>1.2</t>
  </si>
  <si>
    <t>Literatura</t>
  </si>
  <si>
    <t>1.3</t>
  </si>
  <si>
    <t xml:space="preserve">Materijal za čišćenje </t>
  </si>
  <si>
    <t>1.4</t>
  </si>
  <si>
    <t xml:space="preserve">Materijal za higijenske potrebe </t>
  </si>
  <si>
    <t>1.5</t>
  </si>
  <si>
    <t>Namirnice kabineti</t>
  </si>
  <si>
    <t>ENERGIJA</t>
  </si>
  <si>
    <t>2.1</t>
  </si>
  <si>
    <t xml:space="preserve">Električna energija </t>
  </si>
  <si>
    <t xml:space="preserve">PROVODI OSNIVAČ </t>
  </si>
  <si>
    <t>2.2</t>
  </si>
  <si>
    <t>Plin</t>
  </si>
  <si>
    <t>2.3</t>
  </si>
  <si>
    <t xml:space="preserve">Motorni benzin i dizel gorivo </t>
  </si>
  <si>
    <t>MATERIJAL I DIJELOVI ZA TEK I INVESTICIJSKOG ODRŽAVANJE GRAĐAVINSKOG OBJEKTA</t>
  </si>
  <si>
    <t>SITAN INVENTAR</t>
  </si>
  <si>
    <t>USLUGE TELEFONA, POŠTE I PRIJEVOZA</t>
  </si>
  <si>
    <t>5.1</t>
  </si>
  <si>
    <t>Usluge telefona, telefaxa</t>
  </si>
  <si>
    <t>5.2</t>
  </si>
  <si>
    <t>Poštarina</t>
  </si>
  <si>
    <t>5.3</t>
  </si>
  <si>
    <t>Rent-a car i taxi prijevoz</t>
  </si>
  <si>
    <t>5.4</t>
  </si>
  <si>
    <t>Ostale usluge za komunikaciju i prijevoz</t>
  </si>
  <si>
    <t>6</t>
  </si>
  <si>
    <t xml:space="preserve">USLUGE TEKUĆEG I INVESTICIJSKOG ODRŽAVANJA </t>
  </si>
  <si>
    <t>7</t>
  </si>
  <si>
    <t>USLUGE PROMIDŽBE I INFORMIRANJA</t>
  </si>
  <si>
    <t>8</t>
  </si>
  <si>
    <t>KOMUNALNE USLUGE</t>
  </si>
  <si>
    <t>8.1</t>
  </si>
  <si>
    <t>Voda</t>
  </si>
  <si>
    <t>8.2</t>
  </si>
  <si>
    <t>Odvoz smeća</t>
  </si>
  <si>
    <t>8.3</t>
  </si>
  <si>
    <t>Dimnjačarske i ekološke usluge</t>
  </si>
  <si>
    <t>8.4</t>
  </si>
  <si>
    <t>Ostale komunalne usluge</t>
  </si>
  <si>
    <t>9</t>
  </si>
  <si>
    <t>ZAKUPNINE I NAJAMNINE</t>
  </si>
  <si>
    <t>10</t>
  </si>
  <si>
    <t>ZDRAVSTVENE I VETERINARSKE USLUGE</t>
  </si>
  <si>
    <t>11</t>
  </si>
  <si>
    <t xml:space="preserve">INTELEKTUALNE I OSOBNE USLUGE </t>
  </si>
  <si>
    <t>12</t>
  </si>
  <si>
    <t>RAČUNALNE USLUGE</t>
  </si>
  <si>
    <t>12.1</t>
  </si>
  <si>
    <t xml:space="preserve">OSTALE USLUGE </t>
  </si>
  <si>
    <t>12.2</t>
  </si>
  <si>
    <t>Grafičke i tiskarske usluge</t>
  </si>
  <si>
    <t>12.3</t>
  </si>
  <si>
    <t>Uređenje prostora</t>
  </si>
  <si>
    <t>12.4</t>
  </si>
  <si>
    <t>Usluge pranja i čišćenja</t>
  </si>
  <si>
    <t>12.5</t>
  </si>
  <si>
    <t>Usluga čuvanja imovine</t>
  </si>
  <si>
    <t>13</t>
  </si>
  <si>
    <t xml:space="preserve">PREMIJE OSIGURANJA </t>
  </si>
  <si>
    <t>14</t>
  </si>
  <si>
    <t>ČLANARINE</t>
  </si>
  <si>
    <t>15</t>
  </si>
  <si>
    <t>Ostali rashodi</t>
  </si>
  <si>
    <t>16</t>
  </si>
  <si>
    <t>BANKARSKE USLUGE I USLUGE PLATNOG PROMETA</t>
  </si>
  <si>
    <t>17</t>
  </si>
  <si>
    <t>UREDSKA OPREMA I NAMJEŠTAJ</t>
  </si>
  <si>
    <t>18</t>
  </si>
  <si>
    <t xml:space="preserve">KOMUNIKACIJSKA OPREMA </t>
  </si>
  <si>
    <t>19</t>
  </si>
  <si>
    <t xml:space="preserve">UREĐAJI, STROJEVI I OPREMA ZA OSTALE NAMJENE </t>
  </si>
  <si>
    <t>20</t>
  </si>
  <si>
    <t xml:space="preserve">KNJIGE U KNJIŽNICAMA  </t>
  </si>
  <si>
    <t xml:space="preserve">     UKUPNO </t>
  </si>
  <si>
    <t>Ravnateljica:</t>
  </si>
  <si>
    <t>Tatjana Gulić Pisarević,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</si>
</sst>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_-* #,##0\ _k_n_-;\-* #,##0\ _k_n_-;_-* &quot;-&quot;??\ _k_n_-;_-@_-"/>
  </numFmts>
  <fonts count="27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8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0"/>
      <color indexed="57"/>
      <name val="Times New Roman"/>
      <family val="1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4" fillId="0" borderId="0" xfId="1" applyFont="1"/>
    <xf numFmtId="0" fontId="6" fillId="0" borderId="0" xfId="1" applyFont="1"/>
    <xf numFmtId="0" fontId="3" fillId="0" borderId="0" xfId="1" applyFont="1"/>
    <xf numFmtId="0" fontId="2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1" fillId="0" borderId="0" xfId="1"/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right" wrapText="1"/>
    </xf>
    <xf numFmtId="0" fontId="8" fillId="2" borderId="3" xfId="1" applyFont="1" applyFill="1" applyBorder="1" applyAlignment="1">
      <alignment horizontal="center" wrapText="1"/>
    </xf>
    <xf numFmtId="49" fontId="9" fillId="0" borderId="4" xfId="1" applyNumberFormat="1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wrapText="1"/>
    </xf>
    <xf numFmtId="164" fontId="11" fillId="0" borderId="5" xfId="1" applyNumberFormat="1" applyFont="1" applyBorder="1" applyAlignment="1">
      <alignment horizontal="right" wrapText="1"/>
    </xf>
    <xf numFmtId="164" fontId="11" fillId="0" borderId="5" xfId="2" applyFont="1" applyBorder="1" applyAlignment="1">
      <alignment horizontal="right" wrapText="1"/>
    </xf>
    <xf numFmtId="164" fontId="11" fillId="3" borderId="7" xfId="2" applyFont="1" applyFill="1" applyBorder="1" applyAlignment="1">
      <alignment horizontal="right" wrapText="1"/>
    </xf>
    <xf numFmtId="0" fontId="12" fillId="0" borderId="8" xfId="1" applyFont="1" applyBorder="1" applyAlignment="1">
      <alignment horizontal="center" wrapText="1"/>
    </xf>
    <xf numFmtId="0" fontId="13" fillId="0" borderId="0" xfId="1" applyFont="1"/>
    <xf numFmtId="164" fontId="6" fillId="0" borderId="0" xfId="1" applyNumberFormat="1" applyFont="1"/>
    <xf numFmtId="0" fontId="15" fillId="0" borderId="0" xfId="1" applyFont="1"/>
    <xf numFmtId="49" fontId="16" fillId="0" borderId="4" xfId="1" applyNumberFormat="1" applyFont="1" applyBorder="1" applyAlignment="1">
      <alignment horizontal="right" wrapText="1"/>
    </xf>
    <xf numFmtId="0" fontId="17" fillId="0" borderId="6" xfId="1" applyFont="1" applyBorder="1" applyAlignment="1">
      <alignment horizontal="right" wrapText="1"/>
    </xf>
    <xf numFmtId="0" fontId="18" fillId="0" borderId="6" xfId="1" applyFont="1" applyBorder="1" applyAlignment="1">
      <alignment horizontal="right" wrapText="1"/>
    </xf>
    <xf numFmtId="164" fontId="17" fillId="0" borderId="5" xfId="1" applyNumberFormat="1" applyFont="1" applyBorder="1" applyAlignment="1">
      <alignment horizontal="right" wrapText="1"/>
    </xf>
    <xf numFmtId="164" fontId="17" fillId="0" borderId="5" xfId="2" applyFont="1" applyBorder="1" applyAlignment="1">
      <alignment horizontal="right" wrapText="1"/>
    </xf>
    <xf numFmtId="164" fontId="17" fillId="3" borderId="7" xfId="2" applyFont="1" applyFill="1" applyBorder="1" applyAlignment="1">
      <alignment horizontal="right" wrapText="1"/>
    </xf>
    <xf numFmtId="0" fontId="16" fillId="0" borderId="5" xfId="1" applyFont="1" applyBorder="1" applyAlignment="1">
      <alignment horizontal="right" wrapText="1"/>
    </xf>
    <xf numFmtId="0" fontId="18" fillId="0" borderId="5" xfId="1" applyFont="1" applyBorder="1" applyAlignment="1">
      <alignment horizontal="right" wrapText="1"/>
    </xf>
    <xf numFmtId="49" fontId="17" fillId="0" borderId="4" xfId="1" applyNumberFormat="1" applyFont="1" applyBorder="1" applyAlignment="1">
      <alignment horizontal="right" wrapText="1"/>
    </xf>
    <xf numFmtId="0" fontId="17" fillId="0" borderId="5" xfId="1" applyFont="1" applyBorder="1" applyAlignment="1">
      <alignment horizontal="right" wrapText="1"/>
    </xf>
    <xf numFmtId="0" fontId="10" fillId="0" borderId="9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left" vertical="center" wrapText="1"/>
    </xf>
    <xf numFmtId="0" fontId="16" fillId="0" borderId="9" xfId="1" applyFont="1" applyBorder="1" applyAlignment="1">
      <alignment horizontal="right" wrapText="1"/>
    </xf>
    <xf numFmtId="0" fontId="17" fillId="0" borderId="9" xfId="1" applyFont="1" applyBorder="1" applyAlignment="1">
      <alignment horizontal="right" wrapText="1"/>
    </xf>
    <xf numFmtId="0" fontId="11" fillId="0" borderId="5" xfId="1" applyFont="1" applyBorder="1" applyAlignment="1">
      <alignment vertical="center" wrapText="1"/>
    </xf>
    <xf numFmtId="0" fontId="11" fillId="0" borderId="5" xfId="1" applyFont="1" applyBorder="1" applyAlignment="1">
      <alignment vertical="center"/>
    </xf>
    <xf numFmtId="0" fontId="11" fillId="0" borderId="0" xfId="1" applyFont="1" applyAlignment="1">
      <alignment vertical="center"/>
    </xf>
    <xf numFmtId="164" fontId="11" fillId="0" borderId="7" xfId="2" applyFont="1" applyBorder="1" applyAlignment="1">
      <alignment horizontal="right" wrapText="1"/>
    </xf>
    <xf numFmtId="164" fontId="17" fillId="0" borderId="7" xfId="2" applyFont="1" applyBorder="1" applyAlignment="1">
      <alignment horizontal="right" wrapText="1"/>
    </xf>
    <xf numFmtId="49" fontId="11" fillId="0" borderId="4" xfId="1" applyNumberFormat="1" applyFont="1" applyBorder="1" applyAlignment="1">
      <alignment horizontal="center" vertical="top" wrapText="1"/>
    </xf>
    <xf numFmtId="0" fontId="11" fillId="0" borderId="5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left" wrapText="1"/>
    </xf>
    <xf numFmtId="49" fontId="9" fillId="0" borderId="4" xfId="1" applyNumberFormat="1" applyFont="1" applyBorder="1" applyAlignment="1">
      <alignment horizontal="right" wrapText="1"/>
    </xf>
    <xf numFmtId="0" fontId="19" fillId="0" borderId="5" xfId="1" applyFont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top" wrapText="1"/>
    </xf>
    <xf numFmtId="0" fontId="22" fillId="2" borderId="11" xfId="1" applyFont="1" applyFill="1" applyBorder="1" applyAlignment="1">
      <alignment horizontal="center" vertical="top" wrapText="1"/>
    </xf>
    <xf numFmtId="0" fontId="21" fillId="2" borderId="11" xfId="1" applyFont="1" applyFill="1" applyBorder="1" applyAlignment="1">
      <alignment vertical="top" wrapText="1"/>
    </xf>
    <xf numFmtId="164" fontId="23" fillId="2" borderId="11" xfId="2" applyFont="1" applyFill="1" applyBorder="1" applyAlignment="1">
      <alignment horizontal="right" wrapText="1"/>
    </xf>
    <xf numFmtId="164" fontId="24" fillId="2" borderId="12" xfId="1" applyNumberFormat="1" applyFont="1" applyFill="1" applyBorder="1" applyAlignment="1">
      <alignment horizontal="center" wrapText="1"/>
    </xf>
    <xf numFmtId="0" fontId="25" fillId="0" borderId="0" xfId="1" applyFont="1" applyAlignment="1">
      <alignment horizontal="center" vertical="top" wrapText="1"/>
    </xf>
    <xf numFmtId="0" fontId="1" fillId="0" borderId="0" xfId="1" applyAlignment="1">
      <alignment horizontal="right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right"/>
    </xf>
    <xf numFmtId="0" fontId="1" fillId="0" borderId="14" xfId="1" applyBorder="1" applyAlignment="1">
      <alignment horizontal="center"/>
    </xf>
    <xf numFmtId="0" fontId="26" fillId="0" borderId="0" xfId="1" applyFont="1" applyAlignment="1">
      <alignment horizontal="center"/>
    </xf>
    <xf numFmtId="0" fontId="1" fillId="0" borderId="15" xfId="1" applyBorder="1" applyAlignment="1">
      <alignment horizontal="center"/>
    </xf>
    <xf numFmtId="164" fontId="6" fillId="0" borderId="0" xfId="1" applyNumberFormat="1" applyFont="1" applyAlignment="1">
      <alignment horizontal="right"/>
    </xf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0" fontId="6" fillId="0" borderId="0" xfId="1" applyFont="1" applyAlignment="1">
      <alignment horizontal="right"/>
    </xf>
    <xf numFmtId="165" fontId="5" fillId="3" borderId="0" xfId="2" applyNumberFormat="1" applyFont="1" applyFill="1"/>
    <xf numFmtId="165" fontId="14" fillId="3" borderId="0" xfId="2" applyNumberFormat="1" applyFont="1" applyFill="1"/>
    <xf numFmtId="165" fontId="20" fillId="3" borderId="0" xfId="2" applyNumberFormat="1" applyFont="1" applyFill="1"/>
  </cellXfs>
  <cellStyles count="3">
    <cellStyle name="Normalno" xfId="0" builtinId="0"/>
    <cellStyle name="Normalno 2" xfId="1" xr:uid="{1AF54D28-FF5E-4E9E-A086-4285840EDBD7}"/>
    <cellStyle name="Zarez 2" xfId="2" xr:uid="{A4CEFF7F-3017-4782-98CF-9549011B89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1349375</xdr:colOff>
      <xdr:row>17</xdr:row>
      <xdr:rowOff>182563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E9E789E-2A0E-4132-84CE-74F426EB2B48}"/>
            </a:ext>
          </a:extLst>
        </xdr:cNvPr>
        <xdr:cNvSpPr txBox="1"/>
      </xdr:nvSpPr>
      <xdr:spPr>
        <a:xfrm>
          <a:off x="2616200" y="389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7</xdr:col>
      <xdr:colOff>0</xdr:colOff>
      <xdr:row>19</xdr:row>
      <xdr:rowOff>182563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D1FF3DED-C85D-4A4C-B24C-0EB6AC66FBC0}"/>
            </a:ext>
          </a:extLst>
        </xdr:cNvPr>
        <xdr:cNvSpPr txBox="1"/>
      </xdr:nvSpPr>
      <xdr:spPr>
        <a:xfrm>
          <a:off x="6972300" y="4554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A55EE-4503-4E89-BE2E-F032984D7075}">
  <dimension ref="A1:N61"/>
  <sheetViews>
    <sheetView tabSelected="1" topLeftCell="A4" zoomScale="120" zoomScaleNormal="120" workbookViewId="0">
      <selection activeCell="G116" sqref="G116"/>
    </sheetView>
  </sheetViews>
  <sheetFormatPr defaultRowHeight="13.5" x14ac:dyDescent="0.25"/>
  <cols>
    <col min="1" max="1" width="7" style="10" customWidth="1"/>
    <col min="2" max="2" width="12" style="59" customWidth="1"/>
    <col min="3" max="3" width="30.7109375" style="10" customWidth="1"/>
    <col min="4" max="5" width="14" style="55" customWidth="1"/>
    <col min="6" max="6" width="12.28515625" style="55" customWidth="1"/>
    <col min="7" max="7" width="14.5703125" style="62" customWidth="1"/>
    <col min="8" max="12" width="6.42578125" style="5" customWidth="1"/>
    <col min="13" max="13" width="11.28515625" style="65" customWidth="1"/>
    <col min="14" max="14" width="11.28515625" style="6" customWidth="1"/>
    <col min="15" max="16384" width="9.140625" style="10"/>
  </cols>
  <sheetData>
    <row r="1" spans="1:14" s="7" customFormat="1" ht="12.75" customHeight="1" x14ac:dyDescent="0.25">
      <c r="A1" s="1" t="s">
        <v>0</v>
      </c>
      <c r="B1" s="1"/>
      <c r="C1" s="1"/>
      <c r="D1" s="2"/>
      <c r="E1" s="3"/>
      <c r="F1" s="3"/>
      <c r="G1" s="4"/>
      <c r="H1" s="5"/>
      <c r="I1" s="5"/>
      <c r="J1" s="5"/>
      <c r="K1" s="5"/>
      <c r="L1" s="5"/>
      <c r="M1" s="65"/>
      <c r="N1" s="6"/>
    </row>
    <row r="2" spans="1:14" s="7" customFormat="1" ht="12.75" customHeight="1" x14ac:dyDescent="0.25">
      <c r="A2" s="1" t="s">
        <v>1</v>
      </c>
      <c r="B2" s="1"/>
      <c r="C2" s="1"/>
      <c r="D2" s="2"/>
      <c r="E2" s="3"/>
      <c r="F2" s="3"/>
      <c r="G2" s="4"/>
      <c r="H2" s="5"/>
      <c r="I2" s="5"/>
      <c r="J2" s="5"/>
      <c r="K2" s="5"/>
      <c r="L2" s="5"/>
      <c r="M2" s="65"/>
      <c r="N2" s="6"/>
    </row>
    <row r="3" spans="1:14" s="7" customFormat="1" ht="12.75" customHeight="1" x14ac:dyDescent="0.25">
      <c r="A3" s="8" t="s">
        <v>2</v>
      </c>
      <c r="B3" s="1" t="s">
        <v>3</v>
      </c>
      <c r="C3" s="1"/>
      <c r="D3" s="3"/>
      <c r="E3" s="3"/>
      <c r="F3" s="3"/>
      <c r="G3" s="4"/>
      <c r="H3" s="5"/>
      <c r="I3" s="5"/>
      <c r="J3" s="5"/>
      <c r="K3" s="5"/>
      <c r="L3" s="5"/>
      <c r="M3" s="65"/>
      <c r="N3" s="6"/>
    </row>
    <row r="4" spans="1:14" s="7" customFormat="1" ht="12.75" customHeight="1" x14ac:dyDescent="0.25">
      <c r="A4" s="8" t="s">
        <v>4</v>
      </c>
      <c r="B4" s="1" t="s">
        <v>5</v>
      </c>
      <c r="C4" s="1"/>
      <c r="D4" s="3"/>
      <c r="E4" s="3"/>
      <c r="F4" s="3"/>
      <c r="G4" s="4"/>
      <c r="H4" s="5"/>
      <c r="I4" s="5"/>
      <c r="J4" s="5"/>
      <c r="K4" s="5"/>
      <c r="L4" s="5"/>
      <c r="M4" s="65"/>
      <c r="N4" s="6"/>
    </row>
    <row r="5" spans="1:14" s="7" customFormat="1" ht="12.75" customHeight="1" x14ac:dyDescent="0.25">
      <c r="A5" s="8" t="s">
        <v>6</v>
      </c>
      <c r="B5" s="8" t="s">
        <v>7</v>
      </c>
      <c r="D5" s="3"/>
      <c r="E5" s="3"/>
      <c r="F5" s="3"/>
      <c r="G5" s="4"/>
      <c r="H5" s="5"/>
      <c r="I5" s="5"/>
      <c r="J5" s="5"/>
      <c r="K5" s="5"/>
      <c r="L5" s="5"/>
      <c r="M5" s="65"/>
      <c r="N5" s="6"/>
    </row>
    <row r="6" spans="1:14" ht="18.75" customHeight="1" thickBot="1" x14ac:dyDescent="0.3">
      <c r="A6" s="9" t="s">
        <v>8</v>
      </c>
      <c r="B6" s="9"/>
      <c r="C6" s="9"/>
      <c r="D6" s="9"/>
      <c r="E6" s="9"/>
      <c r="F6" s="9"/>
      <c r="G6" s="9"/>
    </row>
    <row r="7" spans="1:14" ht="30" customHeight="1" x14ac:dyDescent="0.25">
      <c r="A7" s="11" t="s">
        <v>9</v>
      </c>
      <c r="B7" s="12" t="s">
        <v>10</v>
      </c>
      <c r="C7" s="12" t="s">
        <v>11</v>
      </c>
      <c r="D7" s="13" t="s">
        <v>12</v>
      </c>
      <c r="E7" s="13" t="s">
        <v>13</v>
      </c>
      <c r="F7" s="13" t="s">
        <v>14</v>
      </c>
      <c r="G7" s="14" t="s">
        <v>15</v>
      </c>
    </row>
    <row r="8" spans="1:14" s="24" customFormat="1" ht="24" customHeight="1" x14ac:dyDescent="0.25">
      <c r="A8" s="15">
        <v>1</v>
      </c>
      <c r="B8" s="16">
        <v>3221</v>
      </c>
      <c r="C8" s="17" t="s">
        <v>16</v>
      </c>
      <c r="D8" s="18">
        <f>SUM(F8-E8)</f>
        <v>56475</v>
      </c>
      <c r="E8" s="19">
        <f>SUM(F8*25/100)</f>
        <v>18825</v>
      </c>
      <c r="F8" s="20">
        <f>SUM(F9:F13)</f>
        <v>75300</v>
      </c>
      <c r="G8" s="21" t="s">
        <v>17</v>
      </c>
      <c r="H8" s="22"/>
      <c r="I8" s="22"/>
      <c r="J8" s="22"/>
      <c r="K8" s="22"/>
      <c r="L8" s="22"/>
      <c r="M8" s="66"/>
      <c r="N8" s="23"/>
    </row>
    <row r="9" spans="1:14" ht="24" customHeight="1" x14ac:dyDescent="0.25">
      <c r="A9" s="25" t="s">
        <v>18</v>
      </c>
      <c r="B9" s="26">
        <v>32211</v>
      </c>
      <c r="C9" s="27" t="s">
        <v>19</v>
      </c>
      <c r="D9" s="28">
        <f>SUM(F9-E9)</f>
        <v>18750</v>
      </c>
      <c r="E9" s="29">
        <f t="shared" ref="E9:E48" si="0">SUM(F9*25/100)</f>
        <v>6250</v>
      </c>
      <c r="F9" s="30">
        <v>25000</v>
      </c>
      <c r="G9" s="21"/>
    </row>
    <row r="10" spans="1:14" ht="16.5" customHeight="1" x14ac:dyDescent="0.25">
      <c r="A10" s="25" t="s">
        <v>20</v>
      </c>
      <c r="B10" s="31">
        <v>32212</v>
      </c>
      <c r="C10" s="32" t="s">
        <v>21</v>
      </c>
      <c r="D10" s="28">
        <f t="shared" ref="D10:D48" si="1">SUM(F10-E10)</f>
        <v>1500</v>
      </c>
      <c r="E10" s="29">
        <f t="shared" si="0"/>
        <v>500</v>
      </c>
      <c r="F10" s="30">
        <v>2000</v>
      </c>
      <c r="G10" s="21"/>
    </row>
    <row r="11" spans="1:14" ht="16.5" customHeight="1" x14ac:dyDescent="0.25">
      <c r="A11" s="25" t="s">
        <v>22</v>
      </c>
      <c r="B11" s="31">
        <v>32214</v>
      </c>
      <c r="C11" s="32" t="s">
        <v>23</v>
      </c>
      <c r="D11" s="28">
        <f t="shared" si="1"/>
        <v>3000</v>
      </c>
      <c r="E11" s="29">
        <f t="shared" si="0"/>
        <v>1000</v>
      </c>
      <c r="F11" s="30">
        <v>4000</v>
      </c>
      <c r="G11" s="21"/>
    </row>
    <row r="12" spans="1:14" ht="16.5" customHeight="1" x14ac:dyDescent="0.25">
      <c r="A12" s="33" t="s">
        <v>24</v>
      </c>
      <c r="B12" s="34">
        <v>32216</v>
      </c>
      <c r="C12" s="32" t="s">
        <v>25</v>
      </c>
      <c r="D12" s="28">
        <f t="shared" si="1"/>
        <v>9750</v>
      </c>
      <c r="E12" s="29">
        <f t="shared" si="0"/>
        <v>3250</v>
      </c>
      <c r="F12" s="30">
        <v>13000</v>
      </c>
      <c r="G12" s="21"/>
    </row>
    <row r="13" spans="1:14" ht="16.5" customHeight="1" x14ac:dyDescent="0.25">
      <c r="A13" s="25" t="s">
        <v>26</v>
      </c>
      <c r="B13" s="34">
        <v>32219</v>
      </c>
      <c r="C13" s="32" t="s">
        <v>27</v>
      </c>
      <c r="D13" s="28">
        <f t="shared" si="1"/>
        <v>23475</v>
      </c>
      <c r="E13" s="29">
        <f t="shared" si="0"/>
        <v>7825</v>
      </c>
      <c r="F13" s="30">
        <v>31300</v>
      </c>
      <c r="G13" s="21"/>
    </row>
    <row r="14" spans="1:14" s="24" customFormat="1" ht="16.5" customHeight="1" x14ac:dyDescent="0.25">
      <c r="A14" s="15">
        <v>2</v>
      </c>
      <c r="B14" s="35">
        <v>3223</v>
      </c>
      <c r="C14" s="36" t="s">
        <v>28</v>
      </c>
      <c r="D14" s="18">
        <f t="shared" si="1"/>
        <v>92480</v>
      </c>
      <c r="E14" s="19">
        <f>SUM(F14*20/100)</f>
        <v>23120</v>
      </c>
      <c r="F14" s="20">
        <v>115600</v>
      </c>
      <c r="G14" s="21"/>
      <c r="H14" s="22"/>
      <c r="I14" s="22"/>
      <c r="J14" s="22"/>
      <c r="K14" s="22"/>
      <c r="L14" s="22"/>
      <c r="M14" s="66"/>
      <c r="N14" s="23"/>
    </row>
    <row r="15" spans="1:14" ht="16.5" customHeight="1" x14ac:dyDescent="0.25">
      <c r="A15" s="25" t="s">
        <v>29</v>
      </c>
      <c r="B15" s="37">
        <v>32231</v>
      </c>
      <c r="C15" s="38" t="s">
        <v>30</v>
      </c>
      <c r="D15" s="28">
        <f t="shared" si="1"/>
        <v>56240</v>
      </c>
      <c r="E15" s="29">
        <f>SUM(F15*20/100)</f>
        <v>14060</v>
      </c>
      <c r="F15" s="30">
        <v>70300</v>
      </c>
      <c r="G15" s="21" t="s">
        <v>31</v>
      </c>
    </row>
    <row r="16" spans="1:14" s="7" customFormat="1" ht="16.5" customHeight="1" x14ac:dyDescent="0.25">
      <c r="A16" s="25" t="s">
        <v>32</v>
      </c>
      <c r="B16" s="31">
        <v>32232</v>
      </c>
      <c r="C16" s="34" t="s">
        <v>33</v>
      </c>
      <c r="D16" s="28">
        <f t="shared" si="1"/>
        <v>225</v>
      </c>
      <c r="E16" s="29">
        <f t="shared" si="0"/>
        <v>75</v>
      </c>
      <c r="F16" s="30">
        <v>300</v>
      </c>
      <c r="G16" s="21" t="s">
        <v>17</v>
      </c>
      <c r="H16" s="5"/>
      <c r="I16" s="5"/>
      <c r="J16" s="5"/>
      <c r="K16" s="5"/>
      <c r="L16" s="5"/>
      <c r="M16" s="65"/>
      <c r="N16" s="6"/>
    </row>
    <row r="17" spans="1:14" s="7" customFormat="1" ht="16.5" customHeight="1" x14ac:dyDescent="0.25">
      <c r="A17" s="33" t="s">
        <v>34</v>
      </c>
      <c r="B17" s="31">
        <v>32234</v>
      </c>
      <c r="C17" s="34" t="s">
        <v>35</v>
      </c>
      <c r="D17" s="28">
        <f t="shared" si="1"/>
        <v>33750</v>
      </c>
      <c r="E17" s="29">
        <f t="shared" si="0"/>
        <v>11250</v>
      </c>
      <c r="F17" s="30">
        <v>45000</v>
      </c>
      <c r="G17" s="21" t="s">
        <v>31</v>
      </c>
      <c r="H17" s="5"/>
      <c r="I17" s="5"/>
      <c r="J17" s="5"/>
      <c r="K17" s="5"/>
      <c r="L17" s="5"/>
      <c r="M17" s="65"/>
      <c r="N17" s="6"/>
    </row>
    <row r="18" spans="1:14" s="24" customFormat="1" ht="35.25" customHeight="1" x14ac:dyDescent="0.25">
      <c r="A18" s="15">
        <v>3</v>
      </c>
      <c r="B18" s="16">
        <v>3224</v>
      </c>
      <c r="C18" s="39" t="s">
        <v>36</v>
      </c>
      <c r="D18" s="18">
        <f t="shared" si="1"/>
        <v>3750</v>
      </c>
      <c r="E18" s="19">
        <f t="shared" si="0"/>
        <v>1250</v>
      </c>
      <c r="F18" s="20">
        <v>5000</v>
      </c>
      <c r="G18" s="21" t="s">
        <v>17</v>
      </c>
      <c r="H18" s="22"/>
      <c r="I18" s="22"/>
      <c r="J18" s="22"/>
      <c r="K18" s="22"/>
      <c r="L18" s="22"/>
      <c r="M18" s="66"/>
      <c r="N18" s="23"/>
    </row>
    <row r="19" spans="1:14" s="24" customFormat="1" ht="16.5" customHeight="1" x14ac:dyDescent="0.25">
      <c r="A19" s="15">
        <v>4</v>
      </c>
      <c r="B19" s="16">
        <v>3225</v>
      </c>
      <c r="C19" s="40" t="s">
        <v>37</v>
      </c>
      <c r="D19" s="18">
        <f t="shared" si="1"/>
        <v>0</v>
      </c>
      <c r="E19" s="19">
        <f t="shared" si="0"/>
        <v>0</v>
      </c>
      <c r="F19" s="20">
        <v>0</v>
      </c>
      <c r="G19" s="21" t="s">
        <v>17</v>
      </c>
      <c r="H19" s="22"/>
      <c r="I19" s="22"/>
      <c r="J19" s="22"/>
      <c r="K19" s="22"/>
      <c r="L19" s="22"/>
      <c r="M19" s="66"/>
      <c r="N19" s="23"/>
    </row>
    <row r="20" spans="1:14" s="24" customFormat="1" ht="16.5" customHeight="1" x14ac:dyDescent="0.25">
      <c r="A20" s="15">
        <v>5</v>
      </c>
      <c r="B20" s="16">
        <v>3231</v>
      </c>
      <c r="C20" s="41" t="s">
        <v>38</v>
      </c>
      <c r="D20" s="18">
        <f t="shared" si="1"/>
        <v>18975</v>
      </c>
      <c r="E20" s="19">
        <f t="shared" si="0"/>
        <v>6325</v>
      </c>
      <c r="F20" s="42">
        <f>SUM(F21:F24)</f>
        <v>25300</v>
      </c>
      <c r="G20" s="21" t="s">
        <v>17</v>
      </c>
      <c r="H20" s="22"/>
      <c r="I20" s="22"/>
      <c r="J20" s="22"/>
      <c r="K20" s="22"/>
      <c r="L20" s="22"/>
      <c r="M20" s="66"/>
      <c r="N20" s="23"/>
    </row>
    <row r="21" spans="1:14" s="7" customFormat="1" ht="16.5" customHeight="1" x14ac:dyDescent="0.25">
      <c r="A21" s="25" t="s">
        <v>39</v>
      </c>
      <c r="B21" s="26">
        <v>32311</v>
      </c>
      <c r="C21" s="26" t="s">
        <v>40</v>
      </c>
      <c r="D21" s="28">
        <f t="shared" si="1"/>
        <v>3000</v>
      </c>
      <c r="E21" s="29">
        <f t="shared" si="0"/>
        <v>1000</v>
      </c>
      <c r="F21" s="43">
        <v>4000</v>
      </c>
      <c r="G21" s="21"/>
      <c r="H21" s="5"/>
      <c r="I21" s="5"/>
      <c r="J21" s="5"/>
      <c r="K21" s="5"/>
      <c r="L21" s="5"/>
      <c r="M21" s="65"/>
      <c r="N21" s="6"/>
    </row>
    <row r="22" spans="1:14" s="7" customFormat="1" ht="16.5" customHeight="1" x14ac:dyDescent="0.25">
      <c r="A22" s="25" t="s">
        <v>41</v>
      </c>
      <c r="B22" s="26">
        <v>32313</v>
      </c>
      <c r="C22" s="26" t="s">
        <v>42</v>
      </c>
      <c r="D22" s="28">
        <f t="shared" si="1"/>
        <v>1500</v>
      </c>
      <c r="E22" s="29">
        <f t="shared" si="0"/>
        <v>500</v>
      </c>
      <c r="F22" s="43">
        <v>2000</v>
      </c>
      <c r="G22" s="21"/>
      <c r="H22" s="5"/>
      <c r="I22" s="5"/>
      <c r="J22" s="5"/>
      <c r="K22" s="5"/>
      <c r="L22" s="5"/>
      <c r="M22" s="65"/>
      <c r="N22" s="6"/>
    </row>
    <row r="23" spans="1:14" s="7" customFormat="1" ht="16.5" customHeight="1" x14ac:dyDescent="0.25">
      <c r="A23" s="25" t="s">
        <v>43</v>
      </c>
      <c r="B23" s="26">
        <v>32314</v>
      </c>
      <c r="C23" s="26" t="s">
        <v>44</v>
      </c>
      <c r="D23" s="28">
        <f t="shared" si="1"/>
        <v>11250</v>
      </c>
      <c r="E23" s="29">
        <f t="shared" si="0"/>
        <v>3750</v>
      </c>
      <c r="F23" s="43">
        <v>15000</v>
      </c>
      <c r="G23" s="21"/>
      <c r="H23" s="5"/>
      <c r="I23" s="5"/>
      <c r="J23" s="5"/>
      <c r="K23" s="5"/>
      <c r="L23" s="5"/>
      <c r="M23" s="65"/>
      <c r="N23" s="6"/>
    </row>
    <row r="24" spans="1:14" s="7" customFormat="1" ht="16.5" customHeight="1" x14ac:dyDescent="0.25">
      <c r="A24" s="25" t="s">
        <v>45</v>
      </c>
      <c r="B24" s="26">
        <v>32319</v>
      </c>
      <c r="C24" s="26" t="s">
        <v>46</v>
      </c>
      <c r="D24" s="28">
        <f t="shared" si="1"/>
        <v>3225</v>
      </c>
      <c r="E24" s="29">
        <f t="shared" si="0"/>
        <v>1075</v>
      </c>
      <c r="F24" s="43">
        <v>4300</v>
      </c>
      <c r="G24" s="21"/>
      <c r="H24" s="5"/>
      <c r="I24" s="5"/>
      <c r="J24" s="5"/>
      <c r="K24" s="5"/>
      <c r="L24" s="5"/>
      <c r="M24" s="65"/>
      <c r="N24" s="6"/>
    </row>
    <row r="25" spans="1:14" s="24" customFormat="1" ht="24" customHeight="1" x14ac:dyDescent="0.25">
      <c r="A25" s="44" t="s">
        <v>47</v>
      </c>
      <c r="B25" s="16">
        <v>3232</v>
      </c>
      <c r="C25" s="45" t="s">
        <v>48</v>
      </c>
      <c r="D25" s="18">
        <f t="shared" si="1"/>
        <v>21000</v>
      </c>
      <c r="E25" s="19">
        <f t="shared" si="0"/>
        <v>7000</v>
      </c>
      <c r="F25" s="42">
        <v>28000</v>
      </c>
      <c r="G25" s="21" t="s">
        <v>17</v>
      </c>
      <c r="H25" s="22"/>
      <c r="I25" s="22"/>
      <c r="J25" s="22"/>
      <c r="K25" s="22"/>
      <c r="L25" s="22"/>
      <c r="M25" s="66"/>
      <c r="N25" s="23"/>
    </row>
    <row r="26" spans="1:14" s="24" customFormat="1" ht="16.5" customHeight="1" x14ac:dyDescent="0.25">
      <c r="A26" s="15" t="s">
        <v>49</v>
      </c>
      <c r="B26" s="16">
        <v>3233</v>
      </c>
      <c r="C26" s="46" t="s">
        <v>50</v>
      </c>
      <c r="D26" s="18">
        <f t="shared" si="1"/>
        <v>720</v>
      </c>
      <c r="E26" s="19">
        <f t="shared" si="0"/>
        <v>240</v>
      </c>
      <c r="F26" s="42">
        <v>960</v>
      </c>
      <c r="G26" s="21" t="s">
        <v>17</v>
      </c>
      <c r="H26" s="22"/>
      <c r="I26" s="22"/>
      <c r="J26" s="22"/>
      <c r="K26" s="22"/>
      <c r="L26" s="22"/>
      <c r="M26" s="66"/>
      <c r="N26" s="23"/>
    </row>
    <row r="27" spans="1:14" s="24" customFormat="1" ht="16.5" customHeight="1" x14ac:dyDescent="0.25">
      <c r="A27" s="44" t="s">
        <v>51</v>
      </c>
      <c r="B27" s="16">
        <v>3234</v>
      </c>
      <c r="C27" s="46" t="s">
        <v>52</v>
      </c>
      <c r="D27" s="18">
        <f t="shared" si="1"/>
        <v>30000</v>
      </c>
      <c r="E27" s="19">
        <f t="shared" si="0"/>
        <v>10000</v>
      </c>
      <c r="F27" s="42">
        <f>SUM(F28:F31)</f>
        <v>40000</v>
      </c>
      <c r="G27" s="21" t="s">
        <v>17</v>
      </c>
      <c r="H27" s="22"/>
      <c r="I27" s="22"/>
      <c r="J27" s="22"/>
      <c r="K27" s="22"/>
      <c r="L27" s="22"/>
      <c r="M27" s="66"/>
      <c r="N27" s="23"/>
    </row>
    <row r="28" spans="1:14" s="7" customFormat="1" ht="17.25" customHeight="1" x14ac:dyDescent="0.25">
      <c r="A28" s="33" t="s">
        <v>53</v>
      </c>
      <c r="B28" s="31">
        <v>32341</v>
      </c>
      <c r="C28" s="34" t="s">
        <v>54</v>
      </c>
      <c r="D28" s="28">
        <f t="shared" si="1"/>
        <v>15975</v>
      </c>
      <c r="E28" s="29">
        <f t="shared" si="0"/>
        <v>5325</v>
      </c>
      <c r="F28" s="43">
        <v>21300</v>
      </c>
      <c r="G28" s="21"/>
      <c r="H28" s="5"/>
      <c r="I28" s="5"/>
      <c r="J28" s="5"/>
      <c r="K28" s="5"/>
      <c r="L28" s="5"/>
      <c r="M28" s="65"/>
      <c r="N28" s="6"/>
    </row>
    <row r="29" spans="1:14" s="7" customFormat="1" ht="17.25" customHeight="1" x14ac:dyDescent="0.25">
      <c r="A29" s="25" t="s">
        <v>55</v>
      </c>
      <c r="B29" s="31">
        <v>32342</v>
      </c>
      <c r="C29" s="34" t="s">
        <v>56</v>
      </c>
      <c r="D29" s="28">
        <f t="shared" si="1"/>
        <v>9000</v>
      </c>
      <c r="E29" s="29">
        <f t="shared" si="0"/>
        <v>3000</v>
      </c>
      <c r="F29" s="43">
        <v>12000</v>
      </c>
      <c r="G29" s="21"/>
      <c r="H29" s="5"/>
      <c r="I29" s="5"/>
      <c r="J29" s="5"/>
      <c r="K29" s="5"/>
      <c r="L29" s="5"/>
      <c r="M29" s="65"/>
      <c r="N29" s="6"/>
    </row>
    <row r="30" spans="1:14" s="7" customFormat="1" ht="17.25" customHeight="1" x14ac:dyDescent="0.25">
      <c r="A30" s="25" t="s">
        <v>57</v>
      </c>
      <c r="B30" s="31">
        <v>32344</v>
      </c>
      <c r="C30" s="34" t="s">
        <v>58</v>
      </c>
      <c r="D30" s="28">
        <f t="shared" si="1"/>
        <v>2250</v>
      </c>
      <c r="E30" s="29">
        <f t="shared" si="0"/>
        <v>750</v>
      </c>
      <c r="F30" s="43">
        <v>3000</v>
      </c>
      <c r="G30" s="21"/>
      <c r="H30" s="5"/>
      <c r="I30" s="5"/>
      <c r="J30" s="5"/>
      <c r="K30" s="5"/>
      <c r="L30" s="5"/>
      <c r="M30" s="65"/>
      <c r="N30" s="6"/>
    </row>
    <row r="31" spans="1:14" s="7" customFormat="1" ht="17.25" customHeight="1" x14ac:dyDescent="0.25">
      <c r="A31" s="25" t="s">
        <v>59</v>
      </c>
      <c r="B31" s="31">
        <v>32349</v>
      </c>
      <c r="C31" s="34" t="s">
        <v>60</v>
      </c>
      <c r="D31" s="28">
        <f t="shared" si="1"/>
        <v>2775</v>
      </c>
      <c r="E31" s="29">
        <f t="shared" si="0"/>
        <v>925</v>
      </c>
      <c r="F31" s="43">
        <v>3700</v>
      </c>
      <c r="G31" s="21"/>
      <c r="H31" s="5"/>
      <c r="I31" s="5"/>
      <c r="J31" s="5"/>
      <c r="K31" s="5"/>
      <c r="L31" s="5"/>
      <c r="M31" s="65"/>
      <c r="N31" s="6"/>
    </row>
    <row r="32" spans="1:14" s="24" customFormat="1" ht="16.5" customHeight="1" x14ac:dyDescent="0.25">
      <c r="A32" s="44" t="s">
        <v>61</v>
      </c>
      <c r="B32" s="16">
        <v>3235</v>
      </c>
      <c r="C32" s="45" t="s">
        <v>62</v>
      </c>
      <c r="D32" s="18">
        <f t="shared" si="1"/>
        <v>24645</v>
      </c>
      <c r="E32" s="19">
        <f t="shared" si="0"/>
        <v>8215</v>
      </c>
      <c r="F32" s="42">
        <v>32860</v>
      </c>
      <c r="G32" s="21" t="s">
        <v>31</v>
      </c>
      <c r="H32" s="22"/>
      <c r="I32" s="22"/>
      <c r="J32" s="22"/>
      <c r="K32" s="22"/>
      <c r="L32" s="22"/>
      <c r="M32" s="66"/>
      <c r="N32" s="23"/>
    </row>
    <row r="33" spans="1:14" s="24" customFormat="1" ht="15.75" customHeight="1" x14ac:dyDescent="0.25">
      <c r="A33" s="15" t="s">
        <v>63</v>
      </c>
      <c r="B33" s="16">
        <v>3236</v>
      </c>
      <c r="C33" s="45" t="s">
        <v>64</v>
      </c>
      <c r="D33" s="18">
        <f t="shared" si="1"/>
        <v>7500</v>
      </c>
      <c r="E33" s="19">
        <f t="shared" si="0"/>
        <v>2500</v>
      </c>
      <c r="F33" s="42">
        <v>10000</v>
      </c>
      <c r="G33" s="21" t="s">
        <v>17</v>
      </c>
      <c r="H33" s="22"/>
      <c r="I33" s="22"/>
      <c r="J33" s="22"/>
      <c r="K33" s="22"/>
      <c r="L33" s="22"/>
      <c r="M33" s="66"/>
      <c r="N33" s="23"/>
    </row>
    <row r="34" spans="1:14" s="24" customFormat="1" ht="16.5" customHeight="1" x14ac:dyDescent="0.25">
      <c r="A34" s="44" t="s">
        <v>65</v>
      </c>
      <c r="B34" s="16">
        <v>3237</v>
      </c>
      <c r="C34" s="45" t="s">
        <v>66</v>
      </c>
      <c r="D34" s="18">
        <f t="shared" si="1"/>
        <v>21825</v>
      </c>
      <c r="E34" s="19">
        <f t="shared" si="0"/>
        <v>7275</v>
      </c>
      <c r="F34" s="42">
        <v>29100</v>
      </c>
      <c r="G34" s="21" t="s">
        <v>17</v>
      </c>
      <c r="H34" s="22"/>
      <c r="I34" s="22"/>
      <c r="J34" s="22"/>
      <c r="K34" s="22"/>
      <c r="L34" s="22"/>
      <c r="M34" s="66"/>
      <c r="N34" s="23"/>
    </row>
    <row r="35" spans="1:14" s="24" customFormat="1" ht="16.5" customHeight="1" x14ac:dyDescent="0.25">
      <c r="A35" s="15" t="s">
        <v>67</v>
      </c>
      <c r="B35" s="16">
        <v>3238</v>
      </c>
      <c r="C35" s="45" t="s">
        <v>68</v>
      </c>
      <c r="D35" s="18">
        <f t="shared" si="1"/>
        <v>4500</v>
      </c>
      <c r="E35" s="19">
        <f t="shared" si="0"/>
        <v>1500</v>
      </c>
      <c r="F35" s="42">
        <v>6000</v>
      </c>
      <c r="G35" s="21" t="s">
        <v>17</v>
      </c>
      <c r="H35" s="22"/>
      <c r="I35" s="22"/>
      <c r="J35" s="22"/>
      <c r="K35" s="22"/>
      <c r="L35" s="22"/>
      <c r="M35" s="66"/>
      <c r="N35" s="23"/>
    </row>
    <row r="36" spans="1:14" s="24" customFormat="1" ht="16.5" customHeight="1" x14ac:dyDescent="0.25">
      <c r="A36" s="47" t="s">
        <v>69</v>
      </c>
      <c r="B36" s="16">
        <v>3239</v>
      </c>
      <c r="C36" s="45" t="s">
        <v>70</v>
      </c>
      <c r="D36" s="18">
        <f t="shared" si="1"/>
        <v>28500</v>
      </c>
      <c r="E36" s="19">
        <f t="shared" si="0"/>
        <v>9500</v>
      </c>
      <c r="F36" s="42">
        <f>SUM(F37:F40)</f>
        <v>38000</v>
      </c>
      <c r="G36" s="21" t="s">
        <v>17</v>
      </c>
      <c r="H36" s="22"/>
      <c r="I36" s="22"/>
      <c r="J36" s="22"/>
      <c r="K36" s="22"/>
      <c r="L36" s="22"/>
      <c r="M36" s="66"/>
      <c r="N36" s="23"/>
    </row>
    <row r="37" spans="1:14" s="7" customFormat="1" ht="16.5" customHeight="1" x14ac:dyDescent="0.25">
      <c r="A37" s="25" t="s">
        <v>71</v>
      </c>
      <c r="B37" s="31">
        <v>32391</v>
      </c>
      <c r="C37" s="34" t="s">
        <v>72</v>
      </c>
      <c r="D37" s="28">
        <f t="shared" si="1"/>
        <v>11250</v>
      </c>
      <c r="E37" s="29">
        <f t="shared" si="0"/>
        <v>3750</v>
      </c>
      <c r="F37" s="43">
        <v>15000</v>
      </c>
      <c r="G37" s="21"/>
      <c r="H37" s="5"/>
      <c r="I37" s="5"/>
      <c r="J37" s="5"/>
      <c r="K37" s="5"/>
      <c r="L37" s="5"/>
      <c r="M37" s="65"/>
      <c r="N37" s="6"/>
    </row>
    <row r="38" spans="1:14" s="7" customFormat="1" ht="16.5" customHeight="1" x14ac:dyDescent="0.25">
      <c r="A38" s="33" t="s">
        <v>73</v>
      </c>
      <c r="B38" s="31">
        <v>32393</v>
      </c>
      <c r="C38" s="34" t="s">
        <v>74</v>
      </c>
      <c r="D38" s="28">
        <f t="shared" si="1"/>
        <v>3750</v>
      </c>
      <c r="E38" s="29">
        <f t="shared" si="0"/>
        <v>1250</v>
      </c>
      <c r="F38" s="43">
        <v>5000</v>
      </c>
      <c r="G38" s="21"/>
      <c r="H38" s="5"/>
      <c r="I38" s="5"/>
      <c r="J38" s="5"/>
      <c r="K38" s="5"/>
      <c r="L38" s="5"/>
      <c r="M38" s="65"/>
      <c r="N38" s="6"/>
    </row>
    <row r="39" spans="1:14" s="7" customFormat="1" ht="16.5" customHeight="1" x14ac:dyDescent="0.25">
      <c r="A39" s="25" t="s">
        <v>75</v>
      </c>
      <c r="B39" s="31">
        <v>32395</v>
      </c>
      <c r="C39" s="34" t="s">
        <v>76</v>
      </c>
      <c r="D39" s="28">
        <f t="shared" si="1"/>
        <v>6000</v>
      </c>
      <c r="E39" s="29">
        <f t="shared" si="0"/>
        <v>2000</v>
      </c>
      <c r="F39" s="43">
        <v>8000</v>
      </c>
      <c r="G39" s="21"/>
      <c r="H39" s="5"/>
      <c r="I39" s="5"/>
      <c r="J39" s="5"/>
      <c r="K39" s="5"/>
      <c r="L39" s="5"/>
      <c r="M39" s="65"/>
      <c r="N39" s="6"/>
    </row>
    <row r="40" spans="1:14" s="7" customFormat="1" ht="16.5" customHeight="1" x14ac:dyDescent="0.25">
      <c r="A40" s="25" t="s">
        <v>77</v>
      </c>
      <c r="B40" s="31">
        <v>32396</v>
      </c>
      <c r="C40" s="34" t="s">
        <v>78</v>
      </c>
      <c r="D40" s="28">
        <f t="shared" si="1"/>
        <v>7500</v>
      </c>
      <c r="E40" s="29">
        <f t="shared" si="0"/>
        <v>2500</v>
      </c>
      <c r="F40" s="43">
        <v>10000</v>
      </c>
      <c r="G40" s="21"/>
      <c r="H40" s="5"/>
      <c r="I40" s="5"/>
      <c r="J40" s="5"/>
      <c r="K40" s="5"/>
      <c r="L40" s="5"/>
      <c r="M40" s="65"/>
      <c r="N40" s="6"/>
    </row>
    <row r="41" spans="1:14" s="24" customFormat="1" ht="16.5" customHeight="1" x14ac:dyDescent="0.25">
      <c r="A41" s="15" t="s">
        <v>79</v>
      </c>
      <c r="B41" s="16">
        <v>3292</v>
      </c>
      <c r="C41" s="45" t="s">
        <v>80</v>
      </c>
      <c r="D41" s="18">
        <f t="shared" si="1"/>
        <v>4863</v>
      </c>
      <c r="E41" s="19">
        <f t="shared" si="0"/>
        <v>1621</v>
      </c>
      <c r="F41" s="42">
        <v>6484</v>
      </c>
      <c r="G41" s="21" t="s">
        <v>31</v>
      </c>
      <c r="H41" s="22"/>
      <c r="I41" s="22"/>
      <c r="J41" s="22"/>
      <c r="K41" s="22"/>
      <c r="L41" s="22"/>
      <c r="M41" s="66"/>
      <c r="N41" s="23"/>
    </row>
    <row r="42" spans="1:14" s="24" customFormat="1" ht="16.5" customHeight="1" x14ac:dyDescent="0.25">
      <c r="A42" s="15" t="s">
        <v>81</v>
      </c>
      <c r="B42" s="48">
        <v>3294</v>
      </c>
      <c r="C42" s="45" t="s">
        <v>82</v>
      </c>
      <c r="D42" s="18">
        <f t="shared" si="1"/>
        <v>1500</v>
      </c>
      <c r="E42" s="19">
        <f t="shared" si="0"/>
        <v>500</v>
      </c>
      <c r="F42" s="42">
        <v>2000</v>
      </c>
      <c r="G42" s="21" t="s">
        <v>17</v>
      </c>
      <c r="H42" s="22"/>
      <c r="I42" s="22"/>
      <c r="J42" s="22"/>
      <c r="K42" s="22"/>
      <c r="L42" s="22"/>
      <c r="M42" s="66"/>
      <c r="N42" s="23"/>
    </row>
    <row r="43" spans="1:14" s="24" customFormat="1" ht="16.5" customHeight="1" x14ac:dyDescent="0.25">
      <c r="A43" s="44" t="s">
        <v>83</v>
      </c>
      <c r="B43" s="48">
        <v>3299</v>
      </c>
      <c r="C43" s="45" t="s">
        <v>84</v>
      </c>
      <c r="D43" s="18">
        <f t="shared" si="1"/>
        <v>65411.25</v>
      </c>
      <c r="E43" s="19">
        <f t="shared" si="0"/>
        <v>21803.75</v>
      </c>
      <c r="F43" s="42">
        <v>87215</v>
      </c>
      <c r="G43" s="21" t="s">
        <v>17</v>
      </c>
      <c r="H43" s="22"/>
      <c r="I43" s="22"/>
      <c r="J43" s="22"/>
      <c r="K43" s="22"/>
      <c r="L43" s="22"/>
      <c r="M43" s="67"/>
      <c r="N43" s="23"/>
    </row>
    <row r="44" spans="1:14" s="24" customFormat="1" ht="22.5" customHeight="1" x14ac:dyDescent="0.25">
      <c r="A44" s="15" t="s">
        <v>85</v>
      </c>
      <c r="B44" s="48">
        <v>3431</v>
      </c>
      <c r="C44" s="45" t="s">
        <v>86</v>
      </c>
      <c r="D44" s="18">
        <f t="shared" si="1"/>
        <v>5250</v>
      </c>
      <c r="E44" s="19">
        <f t="shared" si="0"/>
        <v>1750</v>
      </c>
      <c r="F44" s="42">
        <v>7000</v>
      </c>
      <c r="G44" s="21" t="s">
        <v>17</v>
      </c>
      <c r="H44" s="22"/>
      <c r="I44" s="22"/>
      <c r="J44" s="22"/>
      <c r="K44" s="22"/>
      <c r="L44" s="22"/>
      <c r="M44" s="66"/>
      <c r="N44" s="23"/>
    </row>
    <row r="45" spans="1:14" s="24" customFormat="1" ht="16.5" customHeight="1" x14ac:dyDescent="0.25">
      <c r="A45" s="15" t="s">
        <v>87</v>
      </c>
      <c r="B45" s="16">
        <v>4221</v>
      </c>
      <c r="C45" s="45" t="s">
        <v>88</v>
      </c>
      <c r="D45" s="18">
        <f t="shared" si="1"/>
        <v>5250</v>
      </c>
      <c r="E45" s="19">
        <f t="shared" si="0"/>
        <v>1750</v>
      </c>
      <c r="F45" s="20">
        <v>7000</v>
      </c>
      <c r="G45" s="21" t="s">
        <v>17</v>
      </c>
      <c r="H45" s="22"/>
      <c r="I45" s="22"/>
      <c r="J45" s="22"/>
      <c r="K45" s="22"/>
      <c r="L45" s="22"/>
      <c r="M45" s="66"/>
      <c r="N45" s="6"/>
    </row>
    <row r="46" spans="1:14" s="24" customFormat="1" ht="16.5" customHeight="1" x14ac:dyDescent="0.25">
      <c r="A46" s="44" t="s">
        <v>89</v>
      </c>
      <c r="B46" s="16">
        <v>4222</v>
      </c>
      <c r="C46" s="45" t="s">
        <v>90</v>
      </c>
      <c r="D46" s="18">
        <f t="shared" si="1"/>
        <v>4500</v>
      </c>
      <c r="E46" s="19">
        <f t="shared" si="0"/>
        <v>1500</v>
      </c>
      <c r="F46" s="42">
        <v>6000</v>
      </c>
      <c r="G46" s="21" t="s">
        <v>17</v>
      </c>
      <c r="H46" s="22"/>
      <c r="I46" s="22"/>
      <c r="J46" s="22"/>
      <c r="K46" s="22"/>
      <c r="L46" s="22"/>
      <c r="M46" s="66"/>
      <c r="N46" s="6"/>
    </row>
    <row r="47" spans="1:14" s="24" customFormat="1" ht="24.75" customHeight="1" x14ac:dyDescent="0.25">
      <c r="A47" s="15" t="s">
        <v>91</v>
      </c>
      <c r="B47" s="16">
        <v>4227</v>
      </c>
      <c r="C47" s="45" t="s">
        <v>92</v>
      </c>
      <c r="D47" s="18">
        <f t="shared" si="1"/>
        <v>5250</v>
      </c>
      <c r="E47" s="19">
        <f t="shared" si="0"/>
        <v>1750</v>
      </c>
      <c r="F47" s="42">
        <v>7000</v>
      </c>
      <c r="G47" s="21" t="s">
        <v>17</v>
      </c>
      <c r="H47" s="22"/>
      <c r="I47" s="22"/>
      <c r="J47" s="22"/>
      <c r="K47" s="22"/>
      <c r="L47" s="22"/>
      <c r="M47" s="66"/>
      <c r="N47" s="6"/>
    </row>
    <row r="48" spans="1:14" s="24" customFormat="1" ht="16.5" customHeight="1" x14ac:dyDescent="0.25">
      <c r="A48" s="15" t="s">
        <v>93</v>
      </c>
      <c r="B48" s="16">
        <v>4241</v>
      </c>
      <c r="C48" s="45" t="s">
        <v>94</v>
      </c>
      <c r="D48" s="18">
        <f t="shared" si="1"/>
        <v>3000</v>
      </c>
      <c r="E48" s="19">
        <f t="shared" si="0"/>
        <v>1000</v>
      </c>
      <c r="F48" s="42">
        <v>4000</v>
      </c>
      <c r="G48" s="21" t="s">
        <v>17</v>
      </c>
      <c r="H48" s="22"/>
      <c r="I48" s="22"/>
      <c r="J48" s="22"/>
      <c r="K48" s="22"/>
      <c r="L48" s="22"/>
      <c r="M48" s="66"/>
      <c r="N48" s="6"/>
    </row>
    <row r="49" spans="1:7" ht="15.75" customHeight="1" thickBot="1" x14ac:dyDescent="0.3">
      <c r="A49" s="49"/>
      <c r="B49" s="50"/>
      <c r="C49" s="51" t="s">
        <v>95</v>
      </c>
      <c r="D49" s="52"/>
      <c r="E49" s="52"/>
      <c r="F49" s="52">
        <f>SUM(F8:F48)</f>
        <v>827019</v>
      </c>
      <c r="G49" s="53"/>
    </row>
    <row r="50" spans="1:7" ht="16.5" customHeight="1" x14ac:dyDescent="0.25">
      <c r="B50" s="54"/>
      <c r="F50" s="56" t="s">
        <v>96</v>
      </c>
      <c r="G50" s="56"/>
    </row>
    <row r="51" spans="1:7" ht="12" customHeight="1" x14ac:dyDescent="0.25">
      <c r="B51" s="54"/>
      <c r="F51" s="57"/>
      <c r="G51" s="58"/>
    </row>
    <row r="52" spans="1:7" x14ac:dyDescent="0.25">
      <c r="F52" s="60" t="s">
        <v>97</v>
      </c>
      <c r="G52" s="60"/>
    </row>
    <row r="58" spans="1:7" x14ac:dyDescent="0.25">
      <c r="F58" s="61"/>
    </row>
    <row r="59" spans="1:7" x14ac:dyDescent="0.25">
      <c r="F59" s="61"/>
      <c r="G59" s="63"/>
    </row>
    <row r="60" spans="1:7" x14ac:dyDescent="0.25">
      <c r="F60" s="64"/>
    </row>
    <row r="61" spans="1:7" x14ac:dyDescent="0.25">
      <c r="F61" s="61"/>
    </row>
  </sheetData>
  <mergeCells count="7">
    <mergeCell ref="F52:G52"/>
    <mergeCell ref="A1:C1"/>
    <mergeCell ref="A2:C2"/>
    <mergeCell ref="B3:C3"/>
    <mergeCell ref="B4:C4"/>
    <mergeCell ref="A6:G6"/>
    <mergeCell ref="F50:G50"/>
  </mergeCells>
  <pageMargins left="0.55118110236220474" right="0.23622047244094491" top="0.39370078740157483" bottom="0.23622047244094491" header="0.15748031496062992" footer="0.15748031496062992"/>
  <pageSetup paperSize="9" scale="90" orientation="portrait" r:id="rId1"/>
  <headerFooter alignWithMargins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nabave 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dcterms:created xsi:type="dcterms:W3CDTF">2015-06-05T18:19:34Z</dcterms:created>
  <dcterms:modified xsi:type="dcterms:W3CDTF">2021-02-01T10:01:58Z</dcterms:modified>
</cp:coreProperties>
</file>