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lan nabavePDV" sheetId="1" r:id="rId1"/>
    <sheet name="plan nabave" sheetId="2" r:id="rId2"/>
    <sheet name="plan finan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<sst xmlns="http://schemas.openxmlformats.org/spreadsheetml/2006/main" count="240" uniqueCount="83">
  <si>
    <t>Red.br.</t>
  </si>
  <si>
    <t>Predmet nabave</t>
  </si>
  <si>
    <t>Način nabave</t>
  </si>
  <si>
    <t>Literatura</t>
  </si>
  <si>
    <t xml:space="preserve">     UKUPNO </t>
  </si>
  <si>
    <t>Evidencijski broj</t>
  </si>
  <si>
    <t xml:space="preserve">BAGATELNA NABAVA </t>
  </si>
  <si>
    <t xml:space="preserve">Uredski materijal </t>
  </si>
  <si>
    <t xml:space="preserve">Materijal za čišćenje </t>
  </si>
  <si>
    <t xml:space="preserve">Materijal za higijenske potrebe </t>
  </si>
  <si>
    <t xml:space="preserve">Namirnice </t>
  </si>
  <si>
    <t xml:space="preserve">Električna energija </t>
  </si>
  <si>
    <t xml:space="preserve">PROVODI OSNIVAČ </t>
  </si>
  <si>
    <t>Plin</t>
  </si>
  <si>
    <t xml:space="preserve">Motorni benzin i dizel gorivo </t>
  </si>
  <si>
    <t xml:space="preserve">Sitan inventar </t>
  </si>
  <si>
    <t xml:space="preserve">Zaštitna odjeća </t>
  </si>
  <si>
    <t xml:space="preserve">Usluge telefona </t>
  </si>
  <si>
    <t xml:space="preserve">Poštarina </t>
  </si>
  <si>
    <t xml:space="preserve">Ostale usluge komunikacije i prijevoza </t>
  </si>
  <si>
    <t xml:space="preserve">Elektronski mediji </t>
  </si>
  <si>
    <t>Tisak</t>
  </si>
  <si>
    <t>Voda</t>
  </si>
  <si>
    <t>Odvoz smeća</t>
  </si>
  <si>
    <t>Ostale komunalne usluge</t>
  </si>
  <si>
    <t>Obvezni preventivni pregled</t>
  </si>
  <si>
    <t>Ostale intelektualne usluge</t>
  </si>
  <si>
    <t>Usluge razvoja software-a</t>
  </si>
  <si>
    <t xml:space="preserve">Ostale nespomenute usluge </t>
  </si>
  <si>
    <t xml:space="preserve">Reprezentacija </t>
  </si>
  <si>
    <t xml:space="preserve">Tuzemne članarine </t>
  </si>
  <si>
    <t xml:space="preserve">Ostali nespomenuti rashodi </t>
  </si>
  <si>
    <t xml:space="preserve">Materijal i dijelovi za tek i investicijskog održavanje građavinskog objekta </t>
  </si>
  <si>
    <t xml:space="preserve">Materijal i dijelovi za tek i investicijskog održavanje postrojenja i opreme </t>
  </si>
  <si>
    <t>Usluge tek i investicijskog održavanja građavinskih objekata</t>
  </si>
  <si>
    <t xml:space="preserve">usluge tek. I investicijskog održavanja postrojenja i opreme </t>
  </si>
  <si>
    <t xml:space="preserve">Knjige u školskoj knjižnici </t>
  </si>
  <si>
    <t>Uređaji ugostiteljski</t>
  </si>
  <si>
    <t xml:space="preserve">Komunikaciojska oprema </t>
  </si>
  <si>
    <t>Međunarodne članarine</t>
  </si>
  <si>
    <t>Dimnjačarske i ekološke usluge</t>
  </si>
  <si>
    <t>Usluge pranja i čišćenja</t>
  </si>
  <si>
    <t>Grafičke i tiskarske usluge</t>
  </si>
  <si>
    <t>Usluge čuvanja imovine</t>
  </si>
  <si>
    <t>Premije osiguranja učenika</t>
  </si>
  <si>
    <t xml:space="preserve">TURISTIČKO UGOSTITELJSKA ŠKOLA </t>
  </si>
  <si>
    <t>ANTONA ŠTIFANIĆA POREČ</t>
  </si>
  <si>
    <t>KLASA:</t>
  </si>
  <si>
    <t>URBROJ:</t>
  </si>
  <si>
    <t>Ravnateljica:</t>
  </si>
  <si>
    <t>Vesna Baranašić, prof.</t>
  </si>
  <si>
    <t xml:space="preserve">Najam dvorane </t>
  </si>
  <si>
    <t>Planirana vrijednost</t>
  </si>
  <si>
    <t xml:space="preserve">PLAN NABAVE ROBA, USLUGA I RADOVA  ZA 2013. GODINU </t>
  </si>
  <si>
    <t xml:space="preserve">TURISTIČKO UGOSTITELJSKA ŠKOLA ANTONA ŠTIFANIĆA POREČ    </t>
  </si>
  <si>
    <t>Prvomajska 6, Poreč</t>
  </si>
  <si>
    <t>ŠIFRA</t>
  </si>
  <si>
    <t>RAČUN</t>
  </si>
  <si>
    <t>NAZIV</t>
  </si>
  <si>
    <t>PLAN 2013</t>
  </si>
  <si>
    <r>
      <rPr>
        <sz val="11"/>
        <color indexed="10"/>
        <rFont val="Calibri"/>
        <family val="2"/>
      </rPr>
      <t>IZVORI FINANCIRANJA:</t>
    </r>
    <r>
      <rPr>
        <sz val="10"/>
        <rFont val="Arial"/>
        <family val="0"/>
      </rPr>
      <t xml:space="preserve"> PRIHODI IZ PRORAČUNA - ISTARSKA ŽUPANIJA</t>
    </r>
  </si>
  <si>
    <t xml:space="preserve">Rashodi za materijal i energiju </t>
  </si>
  <si>
    <t xml:space="preserve">Rashodi za usluge </t>
  </si>
  <si>
    <t xml:space="preserve">Ostali nespomenuti rashodi poslovanja </t>
  </si>
  <si>
    <t xml:space="preserve">Ostali financijski rashodi </t>
  </si>
  <si>
    <r>
      <rPr>
        <sz val="11"/>
        <color indexed="10"/>
        <rFont val="Calibri"/>
        <family val="2"/>
      </rPr>
      <t>IZVORI FINANCIRANJA</t>
    </r>
    <r>
      <rPr>
        <sz val="10"/>
        <rFont val="Arial"/>
        <family val="0"/>
      </rPr>
      <t>: PRIHODI IZ PRORAČUNA - GRAD POREČ</t>
    </r>
  </si>
  <si>
    <r>
      <rPr>
        <sz val="11"/>
        <color indexed="10"/>
        <rFont val="Calibri"/>
        <family val="2"/>
      </rPr>
      <t>IZVORI FINANCIRANJA</t>
    </r>
    <r>
      <rPr>
        <sz val="10"/>
        <rFont val="Arial"/>
        <family val="0"/>
      </rPr>
      <t>: PRIHODI IZ PRORAČUNA - ISTARSKA ŽUPANIJA</t>
    </r>
  </si>
  <si>
    <r>
      <rPr>
        <sz val="11"/>
        <color indexed="10"/>
        <rFont val="Calibri"/>
        <family val="2"/>
      </rPr>
      <t>IZVORI FINANCIRANJA</t>
    </r>
    <r>
      <rPr>
        <sz val="10"/>
        <rFont val="Arial"/>
        <family val="0"/>
      </rPr>
      <t xml:space="preserve">: VLASTITI PRIHODI </t>
    </r>
  </si>
  <si>
    <t>0004</t>
  </si>
  <si>
    <r>
      <t xml:space="preserve">PROGRAM: </t>
    </r>
    <r>
      <rPr>
        <b/>
        <sz val="11"/>
        <color indexed="8"/>
        <rFont val="Calibri"/>
        <family val="2"/>
      </rPr>
      <t>KAPITALNI PROJEKTI - ULAGANJE I ODRŽAVANJE ZGRADE ŠKOLE</t>
    </r>
  </si>
  <si>
    <t xml:space="preserve">Postrojenja i oprema </t>
  </si>
  <si>
    <t xml:space="preserve">Knjige, umjetnička djela i ostale izložbene vrijednosti </t>
  </si>
  <si>
    <t>Namirnice kabineti</t>
  </si>
  <si>
    <t>iž</t>
  </si>
  <si>
    <t>plan nabave</t>
  </si>
  <si>
    <t>Usluge banaka i plat.pometa</t>
  </si>
  <si>
    <t>Film i izrada fotografija</t>
  </si>
  <si>
    <t xml:space="preserve">Plan 2013. godine </t>
  </si>
  <si>
    <t>Poreč, 25.veljače 2013.</t>
  </si>
  <si>
    <t>bez PDV</t>
  </si>
  <si>
    <t>pdv</t>
  </si>
  <si>
    <t>602-01/01-13/08</t>
  </si>
  <si>
    <t>2167-01-13-1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</si>
</sst>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.0"/>
    <numFmt numFmtId="168" formatCode="#,##0.000"/>
    <numFmt numFmtId="169" formatCode="#,##0.0000"/>
  </numFmts>
  <fonts count="63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57"/>
      <name val="Times New Roman"/>
      <family val="1"/>
    </font>
    <font>
      <b/>
      <sz val="14"/>
      <name val="Arial"/>
      <family val="2"/>
    </font>
    <font>
      <b/>
      <sz val="6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color indexed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43" fontId="9" fillId="0" borderId="13" xfId="60" applyFont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10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0" fillId="0" borderId="0" xfId="0" applyAlignment="1">
      <alignment horizontal="center"/>
    </xf>
    <xf numFmtId="43" fontId="9" fillId="0" borderId="18" xfId="60" applyFont="1" applyBorder="1" applyAlignment="1">
      <alignment horizontal="right" vertical="top" wrapText="1"/>
    </xf>
    <xf numFmtId="43" fontId="11" fillId="33" borderId="19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vertical="center" wrapText="1"/>
    </xf>
    <xf numFmtId="3" fontId="58" fillId="0" borderId="0" xfId="0" applyNumberFormat="1" applyFont="1" applyBorder="1" applyAlignment="1">
      <alignment wrapText="1"/>
    </xf>
    <xf numFmtId="0" fontId="58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0" fontId="56" fillId="34" borderId="13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15" fillId="34" borderId="24" xfId="50" applyFont="1" applyFill="1" applyBorder="1" applyAlignment="1">
      <alignment horizontal="center" vertical="center" wrapText="1"/>
      <protection/>
    </xf>
    <xf numFmtId="3" fontId="15" fillId="34" borderId="25" xfId="50" applyNumberFormat="1" applyFont="1" applyFill="1" applyBorder="1" applyAlignment="1">
      <alignment horizontal="center" vertical="center" wrapText="1"/>
      <protection/>
    </xf>
    <xf numFmtId="0" fontId="15" fillId="34" borderId="25" xfId="50" applyFont="1" applyFill="1" applyBorder="1" applyAlignment="1">
      <alignment horizontal="center" vertical="center" wrapText="1"/>
      <protection/>
    </xf>
    <xf numFmtId="49" fontId="0" fillId="35" borderId="1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3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left"/>
    </xf>
    <xf numFmtId="49" fontId="16" fillId="34" borderId="13" xfId="0" applyNumberFormat="1" applyFont="1" applyFill="1" applyBorder="1" applyAlignment="1" applyProtection="1">
      <alignment horizontal="left" vertical="center" wrapText="1"/>
      <protection hidden="1"/>
    </xf>
    <xf numFmtId="3" fontId="60" fillId="34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 horizontal="center"/>
    </xf>
    <xf numFmtId="3" fontId="0" fillId="34" borderId="13" xfId="0" applyNumberFormat="1" applyFont="1" applyFill="1" applyBorder="1" applyAlignment="1">
      <alignment/>
    </xf>
    <xf numFmtId="49" fontId="16" fillId="34" borderId="13" xfId="0" applyNumberFormat="1" applyFont="1" applyFill="1" applyBorder="1" applyAlignment="1" applyProtection="1">
      <alignment wrapText="1"/>
      <protection hidden="1"/>
    </xf>
    <xf numFmtId="3" fontId="56" fillId="35" borderId="13" xfId="0" applyNumberFormat="1" applyFont="1" applyFill="1" applyBorder="1" applyAlignment="1">
      <alignment horizontal="center" vertical="center"/>
    </xf>
    <xf numFmtId="49" fontId="16" fillId="34" borderId="13" xfId="0" applyNumberFormat="1" applyFont="1" applyFill="1" applyBorder="1" applyAlignment="1" applyProtection="1">
      <alignment horizontal="left" wrapText="1"/>
      <protection hidden="1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0" borderId="26" xfId="0" applyBorder="1" applyAlignment="1">
      <alignment/>
    </xf>
    <xf numFmtId="0" fontId="8" fillId="34" borderId="2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right" vertical="top" wrapText="1"/>
    </xf>
    <xf numFmtId="0" fontId="8" fillId="34" borderId="17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43" fontId="8" fillId="0" borderId="18" xfId="60" applyFont="1" applyBorder="1" applyAlignment="1">
      <alignment horizontal="right" vertical="top" wrapText="1"/>
    </xf>
    <xf numFmtId="43" fontId="8" fillId="0" borderId="30" xfId="60" applyFont="1" applyBorder="1" applyAlignment="1">
      <alignment horizontal="right" vertical="top" wrapText="1"/>
    </xf>
    <xf numFmtId="43" fontId="8" fillId="36" borderId="13" xfId="60" applyFont="1" applyFill="1" applyBorder="1" applyAlignment="1">
      <alignment horizontal="right" vertical="top" wrapText="1"/>
    </xf>
    <xf numFmtId="43" fontId="8" fillId="33" borderId="31" xfId="60" applyFont="1" applyFill="1" applyBorder="1" applyAlignment="1">
      <alignment horizontal="right" vertical="top" wrapText="1"/>
    </xf>
    <xf numFmtId="3" fontId="19" fillId="36" borderId="13" xfId="0" applyNumberFormat="1" applyFont="1" applyFill="1" applyBorder="1" applyAlignment="1">
      <alignment horizontal="center"/>
    </xf>
    <xf numFmtId="3" fontId="0" fillId="34" borderId="13" xfId="0" applyNumberFormat="1" applyFill="1" applyBorder="1" applyAlignment="1">
      <alignment horizontal="right"/>
    </xf>
    <xf numFmtId="0" fontId="15" fillId="34" borderId="13" xfId="50" applyFont="1" applyFill="1" applyBorder="1" applyAlignment="1">
      <alignment horizontal="center" vertical="center" wrapText="1"/>
      <protection/>
    </xf>
    <xf numFmtId="3" fontId="61" fillId="34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vertical="center"/>
    </xf>
    <xf numFmtId="3" fontId="61" fillId="34" borderId="0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 horizontal="center" vertical="center"/>
    </xf>
    <xf numFmtId="3" fontId="19" fillId="36" borderId="13" xfId="0" applyNumberFormat="1" applyFont="1" applyFill="1" applyBorder="1" applyAlignment="1">
      <alignment horizontal="center" vertical="center"/>
    </xf>
    <xf numFmtId="3" fontId="19" fillId="36" borderId="0" xfId="0" applyNumberFormat="1" applyFont="1" applyFill="1" applyAlignment="1">
      <alignment horizontal="center" vertical="center"/>
    </xf>
    <xf numFmtId="0" fontId="10" fillId="36" borderId="12" xfId="0" applyFont="1" applyFill="1" applyBorder="1" applyAlignment="1">
      <alignment horizontal="center" vertical="top" wrapText="1"/>
    </xf>
    <xf numFmtId="0" fontId="17" fillId="36" borderId="13" xfId="0" applyFont="1" applyFill="1" applyBorder="1" applyAlignment="1">
      <alignment horizontal="right" vertical="top" wrapText="1"/>
    </xf>
    <xf numFmtId="0" fontId="9" fillId="36" borderId="13" xfId="0" applyFont="1" applyFill="1" applyBorder="1" applyAlignment="1">
      <alignment vertical="top" wrapText="1"/>
    </xf>
    <xf numFmtId="43" fontId="9" fillId="36" borderId="13" xfId="60" applyFont="1" applyFill="1" applyBorder="1" applyAlignment="1">
      <alignment vertical="top" wrapText="1"/>
    </xf>
    <xf numFmtId="43" fontId="9" fillId="36" borderId="18" xfId="60" applyFont="1" applyFill="1" applyBorder="1" applyAlignment="1">
      <alignment horizontal="right" vertical="top" wrapText="1"/>
    </xf>
    <xf numFmtId="43" fontId="8" fillId="36" borderId="18" xfId="60" applyFont="1" applyFill="1" applyBorder="1" applyAlignment="1">
      <alignment horizontal="right" vertical="top" wrapText="1"/>
    </xf>
    <xf numFmtId="0" fontId="6" fillId="36" borderId="14" xfId="0" applyFont="1" applyFill="1" applyBorder="1" applyAlignment="1">
      <alignment horizontal="center" vertical="top" wrapText="1"/>
    </xf>
    <xf numFmtId="43" fontId="8" fillId="34" borderId="13" xfId="60" applyFont="1" applyFill="1" applyBorder="1" applyAlignment="1">
      <alignment horizontal="right" vertical="top" wrapText="1"/>
    </xf>
    <xf numFmtId="43" fontId="20" fillId="33" borderId="11" xfId="60" applyFont="1" applyFill="1" applyBorder="1" applyAlignment="1">
      <alignment horizontal="right" vertical="top" wrapText="1"/>
    </xf>
    <xf numFmtId="43" fontId="9" fillId="0" borderId="13" xfId="0" applyNumberFormat="1" applyFont="1" applyBorder="1" applyAlignment="1">
      <alignment vertical="top" wrapText="1"/>
    </xf>
    <xf numFmtId="0" fontId="18" fillId="0" borderId="26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35" borderId="18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0" fillId="36" borderId="34" xfId="0" applyFill="1" applyBorder="1" applyAlignment="1">
      <alignment horizontal="left"/>
    </xf>
    <xf numFmtId="0" fontId="0" fillId="36" borderId="33" xfId="0" applyFill="1" applyBorder="1" applyAlignment="1">
      <alignment horizontal="left"/>
    </xf>
    <xf numFmtId="0" fontId="58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62" fillId="34" borderId="28" xfId="0" applyFont="1" applyFill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8515625" style="0" customWidth="1"/>
    <col min="2" max="2" width="11.421875" style="0" customWidth="1"/>
    <col min="3" max="3" width="28.7109375" style="0" customWidth="1"/>
    <col min="4" max="4" width="14.57421875" style="0" customWidth="1"/>
    <col min="5" max="5" width="11.00390625" style="0" hidden="1" customWidth="1"/>
    <col min="6" max="6" width="12.8515625" style="0" customWidth="1"/>
    <col min="7" max="7" width="13.421875" style="0" hidden="1" customWidth="1"/>
    <col min="8" max="8" width="12.140625" style="59" hidden="1" customWidth="1"/>
    <col min="9" max="9" width="14.57421875" style="0" customWidth="1"/>
    <col min="10" max="11" width="14.00390625" style="0" bestFit="1" customWidth="1"/>
  </cols>
  <sheetData>
    <row r="1" spans="1:4" ht="15">
      <c r="A1" s="86" t="s">
        <v>45</v>
      </c>
      <c r="B1" s="86"/>
      <c r="C1" s="86"/>
      <c r="D1" s="24"/>
    </row>
    <row r="2" spans="1:4" ht="15">
      <c r="A2" s="86" t="s">
        <v>46</v>
      </c>
      <c r="B2" s="86"/>
      <c r="C2" s="86"/>
      <c r="D2" s="24"/>
    </row>
    <row r="3" spans="1:3" ht="15.75">
      <c r="A3" s="5" t="s">
        <v>47</v>
      </c>
      <c r="B3" s="90" t="s">
        <v>81</v>
      </c>
      <c r="C3" s="90"/>
    </row>
    <row r="4" spans="1:3" ht="15.75">
      <c r="A4" s="5" t="s">
        <v>48</v>
      </c>
      <c r="B4" s="90" t="s">
        <v>82</v>
      </c>
      <c r="C4" s="90"/>
    </row>
    <row r="5" spans="1:2" ht="15.75">
      <c r="A5" s="5" t="s">
        <v>78</v>
      </c>
      <c r="B5" s="1"/>
    </row>
    <row r="6" spans="1:9" ht="18.75" customHeight="1" thickBot="1">
      <c r="A6" s="87" t="s">
        <v>53</v>
      </c>
      <c r="B6" s="87"/>
      <c r="C6" s="87"/>
      <c r="D6" s="87"/>
      <c r="E6" s="87"/>
      <c r="F6" s="87"/>
      <c r="G6" s="87"/>
      <c r="H6" s="87"/>
      <c r="I6" s="87"/>
    </row>
    <row r="7" spans="1:9" ht="30" customHeight="1">
      <c r="A7" s="25" t="s">
        <v>0</v>
      </c>
      <c r="B7" s="26" t="s">
        <v>5</v>
      </c>
      <c r="C7" s="26" t="s">
        <v>1</v>
      </c>
      <c r="D7" s="26" t="s">
        <v>79</v>
      </c>
      <c r="E7" s="26" t="s">
        <v>80</v>
      </c>
      <c r="F7" s="26" t="s">
        <v>77</v>
      </c>
      <c r="G7" s="27" t="s">
        <v>52</v>
      </c>
      <c r="H7" s="27" t="s">
        <v>73</v>
      </c>
      <c r="I7" s="28" t="s">
        <v>2</v>
      </c>
    </row>
    <row r="8" spans="1:9" s="49" customFormat="1" ht="19.5" customHeight="1" hidden="1">
      <c r="A8" s="52"/>
      <c r="B8" s="57">
        <v>3221</v>
      </c>
      <c r="C8" s="53"/>
      <c r="D8" s="53"/>
      <c r="E8" s="53"/>
      <c r="F8" s="53"/>
      <c r="G8" s="54"/>
      <c r="H8" s="60">
        <v>13000</v>
      </c>
      <c r="I8" s="55"/>
    </row>
    <row r="9" spans="1:9" ht="15" customHeight="1">
      <c r="A9" s="9">
        <v>1</v>
      </c>
      <c r="B9" s="10">
        <v>32211</v>
      </c>
      <c r="C9" s="11" t="s">
        <v>7</v>
      </c>
      <c r="D9" s="84">
        <f>SUM(F9-E9)</f>
        <v>20000</v>
      </c>
      <c r="E9" s="12">
        <f>SUM(F9*20/100)</f>
        <v>5000</v>
      </c>
      <c r="F9" s="22">
        <v>25000</v>
      </c>
      <c r="G9" s="22">
        <v>25000</v>
      </c>
      <c r="H9" s="60"/>
      <c r="I9" s="13" t="s">
        <v>6</v>
      </c>
    </row>
    <row r="10" spans="1:9" ht="15" customHeight="1">
      <c r="A10" s="9">
        <v>2</v>
      </c>
      <c r="B10" s="10">
        <v>32212</v>
      </c>
      <c r="C10" s="11" t="s">
        <v>3</v>
      </c>
      <c r="D10" s="84">
        <f aca="true" t="shared" si="0" ref="D10:D59">SUM(F10-E10)</f>
        <v>3200</v>
      </c>
      <c r="E10" s="12">
        <f aca="true" t="shared" si="1" ref="E10:E59">SUM(F10*20/100)</f>
        <v>800</v>
      </c>
      <c r="F10" s="22">
        <v>4000</v>
      </c>
      <c r="G10" s="22">
        <v>4000</v>
      </c>
      <c r="H10" s="60"/>
      <c r="I10" s="13" t="s">
        <v>6</v>
      </c>
    </row>
    <row r="11" spans="1:9" ht="15" customHeight="1">
      <c r="A11" s="9">
        <v>3</v>
      </c>
      <c r="B11" s="10">
        <v>32214</v>
      </c>
      <c r="C11" s="11" t="s">
        <v>8</v>
      </c>
      <c r="D11" s="84">
        <f t="shared" si="0"/>
        <v>8000</v>
      </c>
      <c r="E11" s="12">
        <f t="shared" si="1"/>
        <v>2000</v>
      </c>
      <c r="F11" s="22">
        <v>10000</v>
      </c>
      <c r="G11" s="22">
        <v>10000</v>
      </c>
      <c r="H11" s="60"/>
      <c r="I11" s="13" t="s">
        <v>6</v>
      </c>
    </row>
    <row r="12" spans="1:10" ht="15" customHeight="1">
      <c r="A12" s="14">
        <v>4</v>
      </c>
      <c r="B12" s="15">
        <v>32216</v>
      </c>
      <c r="C12" s="11" t="s">
        <v>9</v>
      </c>
      <c r="D12" s="84">
        <f t="shared" si="0"/>
        <v>8000</v>
      </c>
      <c r="E12" s="12">
        <f t="shared" si="1"/>
        <v>2000</v>
      </c>
      <c r="F12" s="22">
        <v>10000</v>
      </c>
      <c r="G12" s="22">
        <v>10000</v>
      </c>
      <c r="H12" s="60"/>
      <c r="I12" s="13" t="s">
        <v>6</v>
      </c>
      <c r="J12" s="18"/>
    </row>
    <row r="13" spans="1:10" ht="15" customHeight="1">
      <c r="A13" s="16"/>
      <c r="B13" s="15">
        <v>32219</v>
      </c>
      <c r="C13" s="11" t="s">
        <v>72</v>
      </c>
      <c r="D13" s="84">
        <f t="shared" si="0"/>
        <v>31360</v>
      </c>
      <c r="E13" s="12">
        <f t="shared" si="1"/>
        <v>7840</v>
      </c>
      <c r="F13" s="22">
        <v>39200</v>
      </c>
      <c r="G13" s="22">
        <v>39200</v>
      </c>
      <c r="H13" s="61"/>
      <c r="I13" s="13" t="s">
        <v>6</v>
      </c>
      <c r="J13" s="18"/>
    </row>
    <row r="14" spans="1:10" ht="15" customHeight="1" hidden="1">
      <c r="A14" s="16"/>
      <c r="B14" s="56">
        <v>3222</v>
      </c>
      <c r="C14" s="11"/>
      <c r="D14" s="84">
        <f t="shared" si="0"/>
        <v>0</v>
      </c>
      <c r="E14" s="12">
        <f t="shared" si="1"/>
        <v>0</v>
      </c>
      <c r="F14" s="22"/>
      <c r="G14" s="22"/>
      <c r="H14" s="61">
        <v>17000</v>
      </c>
      <c r="I14" s="17"/>
      <c r="J14" s="18"/>
    </row>
    <row r="15" spans="1:10" ht="13.5" customHeight="1" hidden="1">
      <c r="A15" s="16">
        <v>5</v>
      </c>
      <c r="B15" s="15">
        <v>32224</v>
      </c>
      <c r="C15" s="11" t="s">
        <v>10</v>
      </c>
      <c r="D15" s="84">
        <f t="shared" si="0"/>
        <v>0</v>
      </c>
      <c r="E15" s="12">
        <f t="shared" si="1"/>
        <v>0</v>
      </c>
      <c r="F15" s="22">
        <v>0</v>
      </c>
      <c r="G15" s="22">
        <v>0</v>
      </c>
      <c r="H15" s="61"/>
      <c r="I15" s="17" t="s">
        <v>6</v>
      </c>
      <c r="J15" s="18"/>
    </row>
    <row r="16" spans="1:10" ht="13.5" customHeight="1" hidden="1">
      <c r="A16" s="16"/>
      <c r="B16" s="56">
        <v>3223</v>
      </c>
      <c r="C16" s="20"/>
      <c r="D16" s="84">
        <f t="shared" si="0"/>
        <v>0</v>
      </c>
      <c r="E16" s="12">
        <f t="shared" si="1"/>
        <v>0</v>
      </c>
      <c r="F16" s="22"/>
      <c r="G16" s="22"/>
      <c r="H16" s="60">
        <v>176476.44</v>
      </c>
      <c r="I16" s="17"/>
      <c r="J16" s="18"/>
    </row>
    <row r="17" spans="1:9" ht="15" customHeight="1">
      <c r="A17" s="9">
        <v>6</v>
      </c>
      <c r="B17" s="19">
        <v>32231</v>
      </c>
      <c r="C17" s="20" t="s">
        <v>11</v>
      </c>
      <c r="D17" s="84">
        <f t="shared" si="0"/>
        <v>76800</v>
      </c>
      <c r="E17" s="12">
        <f t="shared" si="1"/>
        <v>19200</v>
      </c>
      <c r="F17" s="22">
        <v>96000</v>
      </c>
      <c r="G17" s="22">
        <v>96000</v>
      </c>
      <c r="H17" s="60"/>
      <c r="I17" s="13" t="s">
        <v>12</v>
      </c>
    </row>
    <row r="18" spans="1:9" s="2" customFormat="1" ht="15" customHeight="1">
      <c r="A18" s="9">
        <v>7</v>
      </c>
      <c r="B18" s="10">
        <v>32232</v>
      </c>
      <c r="C18" s="11" t="s">
        <v>13</v>
      </c>
      <c r="D18" s="84">
        <f t="shared" si="0"/>
        <v>640</v>
      </c>
      <c r="E18" s="12">
        <f t="shared" si="1"/>
        <v>160</v>
      </c>
      <c r="F18" s="22">
        <v>800</v>
      </c>
      <c r="G18" s="22">
        <v>800</v>
      </c>
      <c r="H18" s="60"/>
      <c r="I18" s="13" t="s">
        <v>6</v>
      </c>
    </row>
    <row r="19" spans="1:9" s="2" customFormat="1" ht="15" customHeight="1">
      <c r="A19" s="9">
        <v>8</v>
      </c>
      <c r="B19" s="10">
        <v>32234</v>
      </c>
      <c r="C19" s="11" t="s">
        <v>14</v>
      </c>
      <c r="D19" s="84">
        <f t="shared" si="0"/>
        <v>63741.152</v>
      </c>
      <c r="E19" s="12">
        <f t="shared" si="1"/>
        <v>15935.288</v>
      </c>
      <c r="F19" s="22">
        <v>79676.44</v>
      </c>
      <c r="G19" s="22">
        <v>79676.44</v>
      </c>
      <c r="H19" s="60"/>
      <c r="I19" s="13" t="s">
        <v>6</v>
      </c>
    </row>
    <row r="20" spans="1:9" s="2" customFormat="1" ht="15" customHeight="1" hidden="1">
      <c r="A20" s="9"/>
      <c r="B20" s="56">
        <v>3224</v>
      </c>
      <c r="C20" s="11"/>
      <c r="D20" s="84">
        <f t="shared" si="0"/>
        <v>0</v>
      </c>
      <c r="E20" s="12">
        <f t="shared" si="1"/>
        <v>0</v>
      </c>
      <c r="F20" s="22"/>
      <c r="G20" s="22"/>
      <c r="H20" s="60">
        <v>7000</v>
      </c>
      <c r="I20" s="13"/>
    </row>
    <row r="21" spans="1:9" s="2" customFormat="1" ht="23.25" customHeight="1">
      <c r="A21" s="14">
        <v>9</v>
      </c>
      <c r="B21" s="10">
        <v>32241</v>
      </c>
      <c r="C21" s="11" t="s">
        <v>32</v>
      </c>
      <c r="D21" s="84">
        <f t="shared" si="0"/>
        <v>4000</v>
      </c>
      <c r="E21" s="12">
        <f t="shared" si="1"/>
        <v>1000</v>
      </c>
      <c r="F21" s="22">
        <v>5000</v>
      </c>
      <c r="G21" s="22">
        <v>5000</v>
      </c>
      <c r="H21" s="60"/>
      <c r="I21" s="13" t="s">
        <v>6</v>
      </c>
    </row>
    <row r="22" spans="1:9" s="2" customFormat="1" ht="23.25" customHeight="1">
      <c r="A22" s="16">
        <v>10</v>
      </c>
      <c r="B22" s="10">
        <v>32242</v>
      </c>
      <c r="C22" s="11" t="s">
        <v>33</v>
      </c>
      <c r="D22" s="84">
        <f t="shared" si="0"/>
        <v>1600</v>
      </c>
      <c r="E22" s="12">
        <f t="shared" si="1"/>
        <v>400</v>
      </c>
      <c r="F22" s="22">
        <v>2000</v>
      </c>
      <c r="G22" s="22">
        <v>2000</v>
      </c>
      <c r="H22" s="60"/>
      <c r="I22" s="13" t="s">
        <v>6</v>
      </c>
    </row>
    <row r="23" spans="1:9" s="2" customFormat="1" ht="17.25" customHeight="1" hidden="1">
      <c r="A23" s="9">
        <v>11</v>
      </c>
      <c r="B23" s="10">
        <v>3225</v>
      </c>
      <c r="C23" s="11" t="s">
        <v>15</v>
      </c>
      <c r="D23" s="84">
        <f t="shared" si="0"/>
        <v>0</v>
      </c>
      <c r="E23" s="12">
        <f t="shared" si="1"/>
        <v>0</v>
      </c>
      <c r="F23" s="22">
        <v>0</v>
      </c>
      <c r="G23" s="22">
        <v>0</v>
      </c>
      <c r="H23" s="60"/>
      <c r="I23" s="13" t="s">
        <v>6</v>
      </c>
    </row>
    <row r="24" spans="1:9" s="2" customFormat="1" ht="15" customHeight="1">
      <c r="A24" s="9">
        <v>12</v>
      </c>
      <c r="B24" s="58">
        <v>32271</v>
      </c>
      <c r="C24" s="11" t="s">
        <v>16</v>
      </c>
      <c r="D24" s="84">
        <f t="shared" si="0"/>
        <v>768</v>
      </c>
      <c r="E24" s="12">
        <f t="shared" si="1"/>
        <v>192</v>
      </c>
      <c r="F24" s="22">
        <v>960</v>
      </c>
      <c r="G24" s="22">
        <v>960</v>
      </c>
      <c r="H24" s="60">
        <v>960</v>
      </c>
      <c r="I24" s="13" t="s">
        <v>6</v>
      </c>
    </row>
    <row r="25" spans="1:9" s="2" customFormat="1" ht="15" customHeight="1" hidden="1">
      <c r="A25" s="9"/>
      <c r="B25" s="56">
        <v>3231</v>
      </c>
      <c r="C25" s="11"/>
      <c r="D25" s="84">
        <f t="shared" si="0"/>
        <v>0</v>
      </c>
      <c r="E25" s="12">
        <f t="shared" si="1"/>
        <v>0</v>
      </c>
      <c r="F25" s="22"/>
      <c r="G25" s="22"/>
      <c r="H25" s="60">
        <v>18000</v>
      </c>
      <c r="I25" s="13"/>
    </row>
    <row r="26" spans="1:9" s="2" customFormat="1" ht="14.25" customHeight="1">
      <c r="A26" s="9">
        <v>13</v>
      </c>
      <c r="B26" s="10">
        <v>32311</v>
      </c>
      <c r="C26" s="11" t="s">
        <v>17</v>
      </c>
      <c r="D26" s="84">
        <f t="shared" si="0"/>
        <v>16000</v>
      </c>
      <c r="E26" s="12">
        <f t="shared" si="1"/>
        <v>4000</v>
      </c>
      <c r="F26" s="22">
        <v>20000</v>
      </c>
      <c r="G26" s="22">
        <v>20000</v>
      </c>
      <c r="H26" s="60"/>
      <c r="I26" s="13" t="s">
        <v>6</v>
      </c>
    </row>
    <row r="27" spans="1:9" s="2" customFormat="1" ht="15" customHeight="1">
      <c r="A27" s="14">
        <v>14</v>
      </c>
      <c r="B27" s="10">
        <v>32313</v>
      </c>
      <c r="C27" s="11" t="s">
        <v>18</v>
      </c>
      <c r="D27" s="84">
        <f t="shared" si="0"/>
        <v>4000</v>
      </c>
      <c r="E27" s="12">
        <f t="shared" si="1"/>
        <v>1000</v>
      </c>
      <c r="F27" s="22">
        <v>5000</v>
      </c>
      <c r="G27" s="22">
        <v>5000</v>
      </c>
      <c r="H27" s="60"/>
      <c r="I27" s="13" t="s">
        <v>6</v>
      </c>
    </row>
    <row r="28" spans="1:9" s="2" customFormat="1" ht="15" customHeight="1" hidden="1">
      <c r="A28" s="16">
        <v>15</v>
      </c>
      <c r="B28" s="10">
        <v>32319</v>
      </c>
      <c r="C28" s="11" t="s">
        <v>19</v>
      </c>
      <c r="D28" s="84">
        <f t="shared" si="0"/>
        <v>0</v>
      </c>
      <c r="E28" s="12">
        <f t="shared" si="1"/>
        <v>0</v>
      </c>
      <c r="F28" s="22">
        <v>0</v>
      </c>
      <c r="G28" s="22">
        <v>0</v>
      </c>
      <c r="H28" s="60"/>
      <c r="I28" s="13" t="s">
        <v>6</v>
      </c>
    </row>
    <row r="29" spans="1:9" s="2" customFormat="1" ht="15" customHeight="1" hidden="1">
      <c r="A29" s="9"/>
      <c r="B29" s="56">
        <v>3232</v>
      </c>
      <c r="C29" s="11"/>
      <c r="D29" s="84">
        <f t="shared" si="0"/>
        <v>0</v>
      </c>
      <c r="E29" s="12">
        <f t="shared" si="1"/>
        <v>0</v>
      </c>
      <c r="F29" s="22"/>
      <c r="G29" s="22"/>
      <c r="H29" s="60">
        <v>11000</v>
      </c>
      <c r="I29" s="13"/>
    </row>
    <row r="30" spans="1:9" s="2" customFormat="1" ht="24.75" customHeight="1">
      <c r="A30" s="9">
        <v>16</v>
      </c>
      <c r="B30" s="10">
        <v>32321</v>
      </c>
      <c r="C30" s="11" t="s">
        <v>34</v>
      </c>
      <c r="D30" s="84">
        <f t="shared" si="0"/>
        <v>2400</v>
      </c>
      <c r="E30" s="12">
        <f t="shared" si="1"/>
        <v>600</v>
      </c>
      <c r="F30" s="22">
        <v>3000</v>
      </c>
      <c r="G30" s="22">
        <v>3000</v>
      </c>
      <c r="H30" s="60"/>
      <c r="I30" s="13" t="s">
        <v>6</v>
      </c>
    </row>
    <row r="31" spans="1:9" s="2" customFormat="1" ht="23.25" customHeight="1">
      <c r="A31" s="9">
        <v>17</v>
      </c>
      <c r="B31" s="10">
        <v>32322</v>
      </c>
      <c r="C31" s="11" t="s">
        <v>35</v>
      </c>
      <c r="D31" s="84">
        <f t="shared" si="0"/>
        <v>12800</v>
      </c>
      <c r="E31" s="12">
        <f t="shared" si="1"/>
        <v>3200</v>
      </c>
      <c r="F31" s="22">
        <v>16000</v>
      </c>
      <c r="G31" s="22">
        <v>16000</v>
      </c>
      <c r="H31" s="60"/>
      <c r="I31" s="13" t="s">
        <v>6</v>
      </c>
    </row>
    <row r="32" spans="1:9" s="2" customFormat="1" ht="23.25" customHeight="1" hidden="1">
      <c r="A32" s="9"/>
      <c r="B32" s="56">
        <v>3233</v>
      </c>
      <c r="C32" s="11"/>
      <c r="D32" s="84">
        <f t="shared" si="0"/>
        <v>0</v>
      </c>
      <c r="E32" s="12">
        <f t="shared" si="1"/>
        <v>0</v>
      </c>
      <c r="F32" s="22"/>
      <c r="G32" s="22">
        <v>477414</v>
      </c>
      <c r="H32" s="60">
        <v>2000</v>
      </c>
      <c r="I32" s="13"/>
    </row>
    <row r="33" spans="1:9" s="2" customFormat="1" ht="15" customHeight="1">
      <c r="A33" s="9">
        <v>18</v>
      </c>
      <c r="B33" s="10">
        <v>32331</v>
      </c>
      <c r="C33" s="11" t="s">
        <v>20</v>
      </c>
      <c r="D33" s="84">
        <f t="shared" si="0"/>
        <v>768</v>
      </c>
      <c r="E33" s="12">
        <f t="shared" si="1"/>
        <v>192</v>
      </c>
      <c r="F33" s="22">
        <v>960</v>
      </c>
      <c r="G33" s="22">
        <v>960</v>
      </c>
      <c r="H33" s="60"/>
      <c r="I33" s="13" t="s">
        <v>6</v>
      </c>
    </row>
    <row r="34" spans="1:9" s="2" customFormat="1" ht="15" customHeight="1">
      <c r="A34" s="14">
        <v>19</v>
      </c>
      <c r="B34" s="10">
        <v>32332</v>
      </c>
      <c r="C34" s="11" t="s">
        <v>21</v>
      </c>
      <c r="D34" s="84">
        <f t="shared" si="0"/>
        <v>1040</v>
      </c>
      <c r="E34" s="12">
        <f t="shared" si="1"/>
        <v>260</v>
      </c>
      <c r="F34" s="22">
        <v>1300</v>
      </c>
      <c r="G34" s="22">
        <v>1300</v>
      </c>
      <c r="H34" s="60"/>
      <c r="I34" s="13" t="s">
        <v>6</v>
      </c>
    </row>
    <row r="35" spans="1:9" s="2" customFormat="1" ht="15" customHeight="1" hidden="1">
      <c r="A35" s="16"/>
      <c r="B35" s="56">
        <v>3234</v>
      </c>
      <c r="C35" s="11"/>
      <c r="D35" s="84">
        <f t="shared" si="0"/>
        <v>0</v>
      </c>
      <c r="E35" s="12">
        <f t="shared" si="1"/>
        <v>0</v>
      </c>
      <c r="F35" s="22"/>
      <c r="G35" s="22"/>
      <c r="H35" s="60">
        <v>40000</v>
      </c>
      <c r="I35" s="13" t="s">
        <v>6</v>
      </c>
    </row>
    <row r="36" spans="1:9" s="2" customFormat="1" ht="14.25" customHeight="1">
      <c r="A36" s="16">
        <v>20</v>
      </c>
      <c r="B36" s="10">
        <v>32341</v>
      </c>
      <c r="C36" s="11" t="s">
        <v>22</v>
      </c>
      <c r="D36" s="84">
        <f t="shared" si="0"/>
        <v>17600</v>
      </c>
      <c r="E36" s="12">
        <f t="shared" si="1"/>
        <v>4400</v>
      </c>
      <c r="F36" s="22">
        <v>22000</v>
      </c>
      <c r="G36" s="22">
        <v>22000</v>
      </c>
      <c r="H36" s="60"/>
      <c r="I36" s="13" t="s">
        <v>6</v>
      </c>
    </row>
    <row r="37" spans="1:9" s="2" customFormat="1" ht="17.25" customHeight="1">
      <c r="A37" s="9">
        <v>21</v>
      </c>
      <c r="B37" s="10">
        <v>32342</v>
      </c>
      <c r="C37" s="11" t="s">
        <v>23</v>
      </c>
      <c r="D37" s="84">
        <f t="shared" si="0"/>
        <v>7280</v>
      </c>
      <c r="E37" s="12">
        <f t="shared" si="1"/>
        <v>1820</v>
      </c>
      <c r="F37" s="22">
        <v>9100</v>
      </c>
      <c r="G37" s="22">
        <v>9100</v>
      </c>
      <c r="H37" s="60"/>
      <c r="I37" s="13" t="s">
        <v>6</v>
      </c>
    </row>
    <row r="38" spans="1:9" s="2" customFormat="1" ht="17.25" customHeight="1">
      <c r="A38" s="9">
        <v>22</v>
      </c>
      <c r="B38" s="10">
        <v>32344</v>
      </c>
      <c r="C38" s="11" t="s">
        <v>40</v>
      </c>
      <c r="D38" s="84">
        <f t="shared" si="0"/>
        <v>6400</v>
      </c>
      <c r="E38" s="12">
        <f t="shared" si="1"/>
        <v>1600</v>
      </c>
      <c r="F38" s="22">
        <v>8000</v>
      </c>
      <c r="G38" s="22">
        <v>8000</v>
      </c>
      <c r="H38" s="60"/>
      <c r="I38" s="13" t="s">
        <v>6</v>
      </c>
    </row>
    <row r="39" spans="1:9" s="2" customFormat="1" ht="17.25" customHeight="1">
      <c r="A39" s="14">
        <v>24</v>
      </c>
      <c r="B39" s="10">
        <v>32346</v>
      </c>
      <c r="C39" s="11" t="s">
        <v>43</v>
      </c>
      <c r="D39" s="84">
        <f t="shared" si="0"/>
        <v>4080</v>
      </c>
      <c r="E39" s="12">
        <f t="shared" si="1"/>
        <v>1020</v>
      </c>
      <c r="F39" s="22">
        <v>5100</v>
      </c>
      <c r="G39" s="22">
        <v>5100</v>
      </c>
      <c r="H39" s="60"/>
      <c r="I39" s="13" t="s">
        <v>6</v>
      </c>
    </row>
    <row r="40" spans="1:9" s="2" customFormat="1" ht="15" customHeight="1">
      <c r="A40" s="16">
        <v>25</v>
      </c>
      <c r="B40" s="10">
        <v>32349</v>
      </c>
      <c r="C40" s="11" t="s">
        <v>24</v>
      </c>
      <c r="D40" s="84">
        <f t="shared" si="0"/>
        <v>3600</v>
      </c>
      <c r="E40" s="12">
        <f t="shared" si="1"/>
        <v>900</v>
      </c>
      <c r="F40" s="22">
        <v>4500</v>
      </c>
      <c r="G40" s="22">
        <v>3600</v>
      </c>
      <c r="H40" s="60"/>
      <c r="I40" s="13" t="s">
        <v>6</v>
      </c>
    </row>
    <row r="41" spans="1:9" s="2" customFormat="1" ht="15" customHeight="1">
      <c r="A41" s="9">
        <v>26</v>
      </c>
      <c r="B41" s="58">
        <v>32359</v>
      </c>
      <c r="C41" s="11" t="s">
        <v>51</v>
      </c>
      <c r="D41" s="84">
        <f t="shared" si="0"/>
        <v>34712</v>
      </c>
      <c r="E41" s="12">
        <f t="shared" si="1"/>
        <v>8678</v>
      </c>
      <c r="F41" s="22">
        <v>43390</v>
      </c>
      <c r="G41" s="22">
        <v>43390</v>
      </c>
      <c r="H41" s="60">
        <v>43390</v>
      </c>
      <c r="I41" s="13" t="s">
        <v>12</v>
      </c>
    </row>
    <row r="42" spans="1:9" s="2" customFormat="1" ht="15" customHeight="1">
      <c r="A42" s="9">
        <v>27</v>
      </c>
      <c r="B42" s="58">
        <v>32361</v>
      </c>
      <c r="C42" s="11" t="s">
        <v>25</v>
      </c>
      <c r="D42" s="84">
        <f t="shared" si="0"/>
        <v>4800</v>
      </c>
      <c r="E42" s="12">
        <f t="shared" si="1"/>
        <v>1200</v>
      </c>
      <c r="F42" s="22">
        <v>6000</v>
      </c>
      <c r="G42" s="22">
        <v>6000</v>
      </c>
      <c r="H42" s="60">
        <v>6000</v>
      </c>
      <c r="I42" s="13" t="s">
        <v>6</v>
      </c>
    </row>
    <row r="43" spans="1:9" s="2" customFormat="1" ht="13.5" customHeight="1">
      <c r="A43" s="9">
        <v>28</v>
      </c>
      <c r="B43" s="58">
        <v>32379</v>
      </c>
      <c r="C43" s="11" t="s">
        <v>26</v>
      </c>
      <c r="D43" s="84">
        <f t="shared" si="0"/>
        <v>20000</v>
      </c>
      <c r="E43" s="12">
        <f t="shared" si="1"/>
        <v>5000</v>
      </c>
      <c r="F43" s="22">
        <v>25000</v>
      </c>
      <c r="G43" s="22">
        <v>22000</v>
      </c>
      <c r="H43" s="60">
        <v>10000</v>
      </c>
      <c r="I43" s="13" t="s">
        <v>6</v>
      </c>
    </row>
    <row r="44" spans="1:9" s="2" customFormat="1" ht="14.25" customHeight="1">
      <c r="A44" s="14">
        <v>29</v>
      </c>
      <c r="B44" s="58">
        <v>32389</v>
      </c>
      <c r="C44" s="11" t="s">
        <v>27</v>
      </c>
      <c r="D44" s="84">
        <f t="shared" si="0"/>
        <v>9600</v>
      </c>
      <c r="E44" s="12">
        <f t="shared" si="1"/>
        <v>2400</v>
      </c>
      <c r="F44" s="22">
        <v>12000</v>
      </c>
      <c r="G44" s="22">
        <v>12000</v>
      </c>
      <c r="H44" s="60">
        <v>7500</v>
      </c>
      <c r="I44" s="13" t="s">
        <v>6</v>
      </c>
    </row>
    <row r="45" spans="1:9" s="2" customFormat="1" ht="14.25" customHeight="1" hidden="1">
      <c r="A45" s="16"/>
      <c r="B45" s="56">
        <v>3239</v>
      </c>
      <c r="C45" s="11"/>
      <c r="D45" s="84">
        <f t="shared" si="0"/>
        <v>0</v>
      </c>
      <c r="E45" s="12">
        <f t="shared" si="1"/>
        <v>0</v>
      </c>
      <c r="F45" s="22"/>
      <c r="G45" s="22"/>
      <c r="H45" s="60">
        <v>5000</v>
      </c>
      <c r="I45" s="13"/>
    </row>
    <row r="46" spans="1:9" s="2" customFormat="1" ht="14.25" customHeight="1">
      <c r="A46" s="16">
        <v>30</v>
      </c>
      <c r="B46" s="10">
        <v>32391</v>
      </c>
      <c r="C46" s="11" t="s">
        <v>42</v>
      </c>
      <c r="D46" s="84">
        <f t="shared" si="0"/>
        <v>16800</v>
      </c>
      <c r="E46" s="12">
        <f t="shared" si="1"/>
        <v>4200</v>
      </c>
      <c r="F46" s="22">
        <v>21000</v>
      </c>
      <c r="G46" s="22"/>
      <c r="H46" s="60"/>
      <c r="I46" s="13" t="s">
        <v>6</v>
      </c>
    </row>
    <row r="47" spans="1:9" s="2" customFormat="1" ht="14.25" customHeight="1">
      <c r="A47" s="16"/>
      <c r="B47" s="10">
        <v>32392</v>
      </c>
      <c r="C47" s="11" t="s">
        <v>76</v>
      </c>
      <c r="D47" s="84">
        <f t="shared" si="0"/>
        <v>2080</v>
      </c>
      <c r="E47" s="12">
        <f t="shared" si="1"/>
        <v>520</v>
      </c>
      <c r="F47" s="22">
        <v>2600</v>
      </c>
      <c r="G47" s="22">
        <v>2600</v>
      </c>
      <c r="H47" s="60"/>
      <c r="I47" s="13" t="s">
        <v>6</v>
      </c>
    </row>
    <row r="48" spans="1:9" s="2" customFormat="1" ht="14.25" customHeight="1">
      <c r="A48" s="16"/>
      <c r="B48" s="10">
        <v>32395</v>
      </c>
      <c r="C48" s="11" t="s">
        <v>41</v>
      </c>
      <c r="D48" s="84">
        <f t="shared" si="0"/>
        <v>6400</v>
      </c>
      <c r="E48" s="12">
        <f t="shared" si="1"/>
        <v>1600</v>
      </c>
      <c r="F48" s="22">
        <v>8000</v>
      </c>
      <c r="G48" s="22">
        <v>8000</v>
      </c>
      <c r="H48" s="60"/>
      <c r="I48" s="13" t="s">
        <v>6</v>
      </c>
    </row>
    <row r="49" spans="1:9" s="2" customFormat="1" ht="15" customHeight="1">
      <c r="A49" s="9">
        <v>31</v>
      </c>
      <c r="B49" s="10">
        <v>32399</v>
      </c>
      <c r="C49" s="11" t="s">
        <v>28</v>
      </c>
      <c r="D49" s="84">
        <f t="shared" si="0"/>
        <v>8000</v>
      </c>
      <c r="E49" s="12">
        <f t="shared" si="1"/>
        <v>2000</v>
      </c>
      <c r="F49" s="22">
        <v>10000</v>
      </c>
      <c r="G49" s="22">
        <v>8000</v>
      </c>
      <c r="H49" s="60"/>
      <c r="I49" s="13" t="s">
        <v>6</v>
      </c>
    </row>
    <row r="50" spans="1:9" s="2" customFormat="1" ht="15" customHeight="1">
      <c r="A50" s="9">
        <v>32</v>
      </c>
      <c r="B50" s="58">
        <v>32923</v>
      </c>
      <c r="C50" s="11" t="s">
        <v>44</v>
      </c>
      <c r="D50" s="84">
        <f t="shared" si="0"/>
        <v>21600</v>
      </c>
      <c r="E50" s="12">
        <f t="shared" si="1"/>
        <v>5400</v>
      </c>
      <c r="F50" s="22">
        <v>27000</v>
      </c>
      <c r="G50" s="22">
        <v>27000</v>
      </c>
      <c r="H50" s="60">
        <v>13862</v>
      </c>
      <c r="I50" s="13" t="s">
        <v>6</v>
      </c>
    </row>
    <row r="51" spans="1:9" s="2" customFormat="1" ht="16.5" customHeight="1">
      <c r="A51" s="9">
        <v>33</v>
      </c>
      <c r="B51" s="56">
        <v>3293</v>
      </c>
      <c r="C51" s="11" t="s">
        <v>29</v>
      </c>
      <c r="D51" s="84">
        <f t="shared" si="0"/>
        <v>11200</v>
      </c>
      <c r="E51" s="12">
        <f t="shared" si="1"/>
        <v>2800</v>
      </c>
      <c r="F51" s="22">
        <v>14000</v>
      </c>
      <c r="G51" s="22">
        <v>14000</v>
      </c>
      <c r="H51" s="60">
        <v>100</v>
      </c>
      <c r="I51" s="13" t="s">
        <v>6</v>
      </c>
    </row>
    <row r="52" spans="1:9" s="2" customFormat="1" ht="15" customHeight="1">
      <c r="A52" s="14">
        <v>34</v>
      </c>
      <c r="B52" s="56">
        <v>3294</v>
      </c>
      <c r="C52" s="11" t="s">
        <v>30</v>
      </c>
      <c r="D52" s="84">
        <f t="shared" si="0"/>
        <v>1600</v>
      </c>
      <c r="E52" s="12">
        <f t="shared" si="1"/>
        <v>400</v>
      </c>
      <c r="F52" s="22">
        <v>2000</v>
      </c>
      <c r="G52" s="22">
        <v>2000</v>
      </c>
      <c r="H52" s="60">
        <v>1950</v>
      </c>
      <c r="I52" s="13" t="s">
        <v>6</v>
      </c>
    </row>
    <row r="53" spans="1:10" s="2" customFormat="1" ht="15" customHeight="1">
      <c r="A53" s="16">
        <v>35</v>
      </c>
      <c r="B53" s="10">
        <v>32941</v>
      </c>
      <c r="C53" s="11" t="s">
        <v>39</v>
      </c>
      <c r="D53" s="84">
        <f t="shared" si="0"/>
        <v>4000</v>
      </c>
      <c r="E53" s="12">
        <f t="shared" si="1"/>
        <v>1000</v>
      </c>
      <c r="F53" s="22">
        <v>5000</v>
      </c>
      <c r="G53" s="22">
        <v>5000</v>
      </c>
      <c r="H53" s="60"/>
      <c r="I53" s="13" t="s">
        <v>6</v>
      </c>
      <c r="J53" s="21"/>
    </row>
    <row r="54" spans="1:9" s="2" customFormat="1" ht="15.75" customHeight="1">
      <c r="A54" s="9">
        <v>36</v>
      </c>
      <c r="B54" s="10">
        <v>32942</v>
      </c>
      <c r="C54" s="11" t="s">
        <v>31</v>
      </c>
      <c r="D54" s="84">
        <f t="shared" si="0"/>
        <v>24257.248</v>
      </c>
      <c r="E54" s="12">
        <f t="shared" si="1"/>
        <v>6064.312000000001</v>
      </c>
      <c r="F54" s="22">
        <v>30321.56</v>
      </c>
      <c r="G54" s="22">
        <v>25000</v>
      </c>
      <c r="H54" s="60"/>
      <c r="I54" s="13" t="s">
        <v>6</v>
      </c>
    </row>
    <row r="55" spans="1:10" s="2" customFormat="1" ht="15" customHeight="1" hidden="1">
      <c r="A55" s="14">
        <v>37</v>
      </c>
      <c r="B55" s="56">
        <v>3299</v>
      </c>
      <c r="C55" s="11"/>
      <c r="D55" s="84">
        <f t="shared" si="0"/>
        <v>0</v>
      </c>
      <c r="E55" s="12">
        <f t="shared" si="1"/>
        <v>0</v>
      </c>
      <c r="F55" s="22"/>
      <c r="G55" s="22"/>
      <c r="H55" s="82">
        <v>25.96</v>
      </c>
      <c r="I55" s="13" t="s">
        <v>6</v>
      </c>
      <c r="J55" s="88"/>
    </row>
    <row r="56" spans="1:10" s="2" customFormat="1" ht="15" customHeight="1">
      <c r="A56" s="16"/>
      <c r="B56" s="56">
        <v>3431</v>
      </c>
      <c r="C56" s="11" t="s">
        <v>75</v>
      </c>
      <c r="D56" s="84">
        <f t="shared" si="0"/>
        <v>6400</v>
      </c>
      <c r="E56" s="12">
        <f t="shared" si="1"/>
        <v>1600</v>
      </c>
      <c r="F56" s="22">
        <v>8000</v>
      </c>
      <c r="G56" s="22">
        <v>8000</v>
      </c>
      <c r="H56" s="62">
        <v>4400</v>
      </c>
      <c r="I56" s="13" t="s">
        <v>6</v>
      </c>
      <c r="J56" s="88"/>
    </row>
    <row r="57" spans="1:10" s="4" customFormat="1" ht="15" customHeight="1">
      <c r="A57" s="9">
        <v>42</v>
      </c>
      <c r="B57" s="10">
        <v>42222</v>
      </c>
      <c r="C57" s="11" t="s">
        <v>38</v>
      </c>
      <c r="D57" s="84">
        <f t="shared" si="0"/>
        <v>2112</v>
      </c>
      <c r="E57" s="12">
        <f t="shared" si="1"/>
        <v>528</v>
      </c>
      <c r="F57" s="22">
        <v>2640</v>
      </c>
      <c r="G57" s="22">
        <v>2640</v>
      </c>
      <c r="H57" s="62"/>
      <c r="I57" s="13" t="s">
        <v>6</v>
      </c>
      <c r="J57" s="89"/>
    </row>
    <row r="58" spans="1:10" s="4" customFormat="1" ht="15" customHeight="1">
      <c r="A58" s="14">
        <v>43</v>
      </c>
      <c r="B58" s="10">
        <v>42271</v>
      </c>
      <c r="C58" s="11" t="s">
        <v>37</v>
      </c>
      <c r="D58" s="84">
        <f t="shared" si="0"/>
        <v>273569.6</v>
      </c>
      <c r="E58" s="12">
        <f t="shared" si="1"/>
        <v>68392.4</v>
      </c>
      <c r="F58" s="22">
        <v>341962</v>
      </c>
      <c r="G58" s="22">
        <v>341962</v>
      </c>
      <c r="H58" s="62"/>
      <c r="I58" s="13" t="s">
        <v>6</v>
      </c>
      <c r="J58" s="89"/>
    </row>
    <row r="59" spans="1:10" s="4" customFormat="1" ht="15" customHeight="1">
      <c r="A59" s="16">
        <v>44</v>
      </c>
      <c r="B59" s="10">
        <v>4241</v>
      </c>
      <c r="C59" s="11" t="s">
        <v>36</v>
      </c>
      <c r="D59" s="84">
        <f t="shared" si="0"/>
        <v>3200</v>
      </c>
      <c r="E59" s="12">
        <f t="shared" si="1"/>
        <v>800</v>
      </c>
      <c r="F59" s="22">
        <v>4000</v>
      </c>
      <c r="G59" s="22">
        <v>4000</v>
      </c>
      <c r="H59" s="62"/>
      <c r="I59" s="13" t="s">
        <v>6</v>
      </c>
      <c r="J59" s="89"/>
    </row>
    <row r="60" spans="1:10" ht="15.75" customHeight="1" thickBot="1">
      <c r="A60" s="6"/>
      <c r="B60" s="7"/>
      <c r="C60" s="8" t="s">
        <v>4</v>
      </c>
      <c r="D60" s="83">
        <f>SUM(D9:D59)</f>
        <v>744408</v>
      </c>
      <c r="E60" s="83">
        <f>SUM(E9:E59)</f>
        <v>186102</v>
      </c>
      <c r="F60" s="83">
        <f>SUM(F9:F59)</f>
        <v>930510</v>
      </c>
      <c r="G60" s="83">
        <f>SUM(G9:G59)</f>
        <v>1375702.44</v>
      </c>
      <c r="H60" s="63">
        <f>SUM(H8:H59)</f>
        <v>377664.4</v>
      </c>
      <c r="I60" s="23"/>
      <c r="J60" s="18"/>
    </row>
    <row r="61" spans="2:7" ht="15.75">
      <c r="B61" s="3"/>
      <c r="F61" t="s">
        <v>49</v>
      </c>
      <c r="G61" t="s">
        <v>49</v>
      </c>
    </row>
    <row r="62" spans="2:9" ht="15.75">
      <c r="B62" s="3"/>
      <c r="F62" s="51"/>
      <c r="G62" s="51"/>
      <c r="H62" s="85"/>
      <c r="I62" s="51"/>
    </row>
    <row r="63" spans="6:7" ht="12.75">
      <c r="F63" t="s">
        <v>50</v>
      </c>
      <c r="G63" t="s">
        <v>50</v>
      </c>
    </row>
  </sheetData>
  <sheetProtection/>
  <mergeCells count="7">
    <mergeCell ref="A1:C1"/>
    <mergeCell ref="A2:C2"/>
    <mergeCell ref="A6:I6"/>
    <mergeCell ref="J55:J56"/>
    <mergeCell ref="J57:J59"/>
    <mergeCell ref="B3:C3"/>
    <mergeCell ref="B4:C4"/>
  </mergeCells>
  <printOptions/>
  <pageMargins left="0.75" right="0.22" top="0.41" bottom="0.22" header="0.16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0">
      <selection activeCell="E64" sqref="E64:E65"/>
    </sheetView>
  </sheetViews>
  <sheetFormatPr defaultColWidth="9.140625" defaultRowHeight="12.75"/>
  <cols>
    <col min="1" max="1" width="8.57421875" style="0" customWidth="1"/>
    <col min="2" max="2" width="11.421875" style="0" customWidth="1"/>
    <col min="3" max="3" width="28.7109375" style="0" customWidth="1"/>
    <col min="4" max="4" width="12.8515625" style="0" customWidth="1"/>
    <col min="5" max="5" width="13.421875" style="0" customWidth="1"/>
    <col min="6" max="6" width="12.140625" style="59" customWidth="1"/>
    <col min="7" max="7" width="14.57421875" style="0" customWidth="1"/>
    <col min="8" max="9" width="14.00390625" style="0" bestFit="1" customWidth="1"/>
  </cols>
  <sheetData>
    <row r="1" spans="1:3" ht="15">
      <c r="A1" s="86" t="s">
        <v>45</v>
      </c>
      <c r="B1" s="86"/>
      <c r="C1" s="86"/>
    </row>
    <row r="2" spans="1:3" ht="15">
      <c r="A2" s="86" t="s">
        <v>46</v>
      </c>
      <c r="B2" s="86"/>
      <c r="C2" s="86"/>
    </row>
    <row r="3" spans="1:2" ht="15.75">
      <c r="A3" s="5" t="s">
        <v>47</v>
      </c>
      <c r="B3" s="1"/>
    </row>
    <row r="4" spans="1:2" ht="15.75">
      <c r="A4" s="5" t="s">
        <v>48</v>
      </c>
      <c r="B4" s="1"/>
    </row>
    <row r="5" spans="1:2" ht="15.75">
      <c r="A5" s="5" t="s">
        <v>78</v>
      </c>
      <c r="B5" s="1"/>
    </row>
    <row r="6" spans="1:7" ht="18.75" customHeight="1" thickBot="1">
      <c r="A6" s="87" t="s">
        <v>53</v>
      </c>
      <c r="B6" s="87"/>
      <c r="C6" s="87"/>
      <c r="D6" s="87"/>
      <c r="E6" s="87"/>
      <c r="F6" s="87"/>
      <c r="G6" s="87"/>
    </row>
    <row r="7" spans="1:7" ht="30" customHeight="1">
      <c r="A7" s="25" t="s">
        <v>0</v>
      </c>
      <c r="B7" s="26" t="s">
        <v>5</v>
      </c>
      <c r="C7" s="26" t="s">
        <v>1</v>
      </c>
      <c r="D7" s="26" t="s">
        <v>77</v>
      </c>
      <c r="E7" s="27" t="s">
        <v>52</v>
      </c>
      <c r="F7" s="27" t="s">
        <v>73</v>
      </c>
      <c r="G7" s="28" t="s">
        <v>2</v>
      </c>
    </row>
    <row r="8" spans="1:7" s="49" customFormat="1" ht="19.5" customHeight="1">
      <c r="A8" s="52"/>
      <c r="B8" s="57">
        <v>3221</v>
      </c>
      <c r="C8" s="53"/>
      <c r="D8" s="53"/>
      <c r="E8" s="54"/>
      <c r="F8" s="60">
        <v>13000</v>
      </c>
      <c r="G8" s="55"/>
    </row>
    <row r="9" spans="1:7" ht="15" customHeight="1">
      <c r="A9" s="9">
        <v>1</v>
      </c>
      <c r="B9" s="10">
        <v>32211</v>
      </c>
      <c r="C9" s="11" t="s">
        <v>7</v>
      </c>
      <c r="D9" s="22">
        <v>25000</v>
      </c>
      <c r="E9" s="22">
        <v>25000</v>
      </c>
      <c r="F9" s="60"/>
      <c r="G9" s="13" t="s">
        <v>6</v>
      </c>
    </row>
    <row r="10" spans="1:7" ht="15" customHeight="1">
      <c r="A10" s="9">
        <v>2</v>
      </c>
      <c r="B10" s="10">
        <v>32212</v>
      </c>
      <c r="C10" s="11" t="s">
        <v>3</v>
      </c>
      <c r="D10" s="22">
        <v>4000</v>
      </c>
      <c r="E10" s="22">
        <v>4000</v>
      </c>
      <c r="F10" s="60"/>
      <c r="G10" s="13" t="s">
        <v>6</v>
      </c>
    </row>
    <row r="11" spans="1:7" ht="15" customHeight="1">
      <c r="A11" s="9">
        <v>3</v>
      </c>
      <c r="B11" s="10">
        <v>32214</v>
      </c>
      <c r="C11" s="11" t="s">
        <v>8</v>
      </c>
      <c r="D11" s="22">
        <v>10000</v>
      </c>
      <c r="E11" s="22">
        <v>10000</v>
      </c>
      <c r="F11" s="60"/>
      <c r="G11" s="13" t="s">
        <v>6</v>
      </c>
    </row>
    <row r="12" spans="1:8" ht="15" customHeight="1">
      <c r="A12" s="14">
        <v>4</v>
      </c>
      <c r="B12" s="15">
        <v>32216</v>
      </c>
      <c r="C12" s="11" t="s">
        <v>9</v>
      </c>
      <c r="D12" s="22">
        <v>10000</v>
      </c>
      <c r="E12" s="22">
        <v>10000</v>
      </c>
      <c r="F12" s="60"/>
      <c r="G12" s="13" t="s">
        <v>6</v>
      </c>
      <c r="H12" s="18"/>
    </row>
    <row r="13" spans="1:8" ht="15" customHeight="1">
      <c r="A13" s="16"/>
      <c r="B13" s="15">
        <v>32219</v>
      </c>
      <c r="C13" s="11" t="s">
        <v>72</v>
      </c>
      <c r="D13" s="22">
        <v>39200</v>
      </c>
      <c r="E13" s="22">
        <v>39200</v>
      </c>
      <c r="F13" s="61"/>
      <c r="G13" s="17"/>
      <c r="H13" s="18"/>
    </row>
    <row r="14" spans="1:8" ht="15" customHeight="1">
      <c r="A14" s="16"/>
      <c r="B14" s="56">
        <v>3222</v>
      </c>
      <c r="C14" s="11"/>
      <c r="D14" s="22"/>
      <c r="E14" s="22"/>
      <c r="F14" s="61">
        <v>17000</v>
      </c>
      <c r="G14" s="17"/>
      <c r="H14" s="18"/>
    </row>
    <row r="15" spans="1:8" ht="13.5" customHeight="1">
      <c r="A15" s="16">
        <v>5</v>
      </c>
      <c r="B15" s="15">
        <v>32224</v>
      </c>
      <c r="C15" s="11" t="s">
        <v>10</v>
      </c>
      <c r="D15" s="22">
        <v>0</v>
      </c>
      <c r="E15" s="22">
        <v>0</v>
      </c>
      <c r="F15" s="61"/>
      <c r="G15" s="17" t="s">
        <v>6</v>
      </c>
      <c r="H15" s="18"/>
    </row>
    <row r="16" spans="1:8" ht="13.5" customHeight="1">
      <c r="A16" s="16"/>
      <c r="B16" s="56">
        <v>3223</v>
      </c>
      <c r="C16" s="20"/>
      <c r="D16" s="22"/>
      <c r="E16" s="22"/>
      <c r="F16" s="60">
        <v>176476.44</v>
      </c>
      <c r="G16" s="17"/>
      <c r="H16" s="18"/>
    </row>
    <row r="17" spans="1:7" ht="15" customHeight="1">
      <c r="A17" s="9">
        <v>6</v>
      </c>
      <c r="B17" s="19">
        <v>32231</v>
      </c>
      <c r="C17" s="20" t="s">
        <v>11</v>
      </c>
      <c r="D17" s="22">
        <v>96000</v>
      </c>
      <c r="E17" s="22">
        <v>96000</v>
      </c>
      <c r="F17" s="60"/>
      <c r="G17" s="13" t="s">
        <v>12</v>
      </c>
    </row>
    <row r="18" spans="1:7" s="2" customFormat="1" ht="15" customHeight="1">
      <c r="A18" s="9">
        <v>7</v>
      </c>
      <c r="B18" s="10">
        <v>32232</v>
      </c>
      <c r="C18" s="11" t="s">
        <v>13</v>
      </c>
      <c r="D18" s="22">
        <v>800</v>
      </c>
      <c r="E18" s="22">
        <v>800</v>
      </c>
      <c r="F18" s="60"/>
      <c r="G18" s="13" t="s">
        <v>6</v>
      </c>
    </row>
    <row r="19" spans="1:7" s="2" customFormat="1" ht="15" customHeight="1">
      <c r="A19" s="9">
        <v>8</v>
      </c>
      <c r="B19" s="10">
        <v>32234</v>
      </c>
      <c r="C19" s="11" t="s">
        <v>14</v>
      </c>
      <c r="D19" s="22">
        <v>79676.44</v>
      </c>
      <c r="E19" s="22">
        <v>79676.44</v>
      </c>
      <c r="F19" s="60"/>
      <c r="G19" s="13" t="s">
        <v>6</v>
      </c>
    </row>
    <row r="20" spans="1:7" s="2" customFormat="1" ht="15" customHeight="1">
      <c r="A20" s="9"/>
      <c r="B20" s="56">
        <v>3224</v>
      </c>
      <c r="C20" s="11"/>
      <c r="D20" s="22"/>
      <c r="E20" s="22"/>
      <c r="F20" s="60">
        <v>7000</v>
      </c>
      <c r="G20" s="13"/>
    </row>
    <row r="21" spans="1:7" s="2" customFormat="1" ht="23.25" customHeight="1">
      <c r="A21" s="14">
        <v>9</v>
      </c>
      <c r="B21" s="10">
        <v>32241</v>
      </c>
      <c r="C21" s="11" t="s">
        <v>32</v>
      </c>
      <c r="D21" s="22">
        <v>5000</v>
      </c>
      <c r="E21" s="22">
        <v>5000</v>
      </c>
      <c r="F21" s="60"/>
      <c r="G21" s="13" t="s">
        <v>6</v>
      </c>
    </row>
    <row r="22" spans="1:7" s="2" customFormat="1" ht="23.25" customHeight="1">
      <c r="A22" s="16">
        <v>10</v>
      </c>
      <c r="B22" s="10">
        <v>32242</v>
      </c>
      <c r="C22" s="11" t="s">
        <v>33</v>
      </c>
      <c r="D22" s="22">
        <v>2000</v>
      </c>
      <c r="E22" s="22">
        <v>2000</v>
      </c>
      <c r="F22" s="60"/>
      <c r="G22" s="13" t="s">
        <v>6</v>
      </c>
    </row>
    <row r="23" spans="1:7" s="2" customFormat="1" ht="17.25" customHeight="1">
      <c r="A23" s="9">
        <v>11</v>
      </c>
      <c r="B23" s="10">
        <v>3225</v>
      </c>
      <c r="C23" s="11" t="s">
        <v>15</v>
      </c>
      <c r="D23" s="22">
        <v>0</v>
      </c>
      <c r="E23" s="22">
        <v>0</v>
      </c>
      <c r="F23" s="60"/>
      <c r="G23" s="13" t="s">
        <v>6</v>
      </c>
    </row>
    <row r="24" spans="1:7" s="2" customFormat="1" ht="15" customHeight="1">
      <c r="A24" s="9">
        <v>12</v>
      </c>
      <c r="B24" s="58">
        <v>32271</v>
      </c>
      <c r="C24" s="11" t="s">
        <v>16</v>
      </c>
      <c r="D24" s="22">
        <v>960</v>
      </c>
      <c r="E24" s="22">
        <v>960</v>
      </c>
      <c r="F24" s="60">
        <v>960</v>
      </c>
      <c r="G24" s="13" t="s">
        <v>6</v>
      </c>
    </row>
    <row r="25" spans="1:7" s="2" customFormat="1" ht="15" customHeight="1">
      <c r="A25" s="75"/>
      <c r="B25" s="76"/>
      <c r="C25" s="77">
        <v>322</v>
      </c>
      <c r="D25" s="78"/>
      <c r="E25" s="79">
        <f>SUM(E8:E24)</f>
        <v>272636.44</v>
      </c>
      <c r="F25" s="80">
        <f>SUM(F8:F24)</f>
        <v>214436.44</v>
      </c>
      <c r="G25" s="81"/>
    </row>
    <row r="26" spans="1:7" s="2" customFormat="1" ht="15" customHeight="1">
      <c r="A26" s="9"/>
      <c r="B26" s="56">
        <v>3231</v>
      </c>
      <c r="C26" s="11"/>
      <c r="D26" s="22"/>
      <c r="E26" s="22"/>
      <c r="F26" s="60">
        <v>18000</v>
      </c>
      <c r="G26" s="13"/>
    </row>
    <row r="27" spans="1:7" s="2" customFormat="1" ht="14.25" customHeight="1">
      <c r="A27" s="9">
        <v>13</v>
      </c>
      <c r="B27" s="10">
        <v>32311</v>
      </c>
      <c r="C27" s="11" t="s">
        <v>17</v>
      </c>
      <c r="D27" s="22">
        <v>20000</v>
      </c>
      <c r="E27" s="22">
        <v>20000</v>
      </c>
      <c r="F27" s="60"/>
      <c r="G27" s="13" t="s">
        <v>6</v>
      </c>
    </row>
    <row r="28" spans="1:7" s="2" customFormat="1" ht="15" customHeight="1">
      <c r="A28" s="14">
        <v>14</v>
      </c>
      <c r="B28" s="10">
        <v>32313</v>
      </c>
      <c r="C28" s="11" t="s">
        <v>18</v>
      </c>
      <c r="D28" s="22">
        <v>5000</v>
      </c>
      <c r="E28" s="22">
        <v>5000</v>
      </c>
      <c r="F28" s="60"/>
      <c r="G28" s="13" t="s">
        <v>6</v>
      </c>
    </row>
    <row r="29" spans="1:7" s="2" customFormat="1" ht="15" customHeight="1">
      <c r="A29" s="16">
        <v>15</v>
      </c>
      <c r="B29" s="10">
        <v>32319</v>
      </c>
      <c r="C29" s="11" t="s">
        <v>19</v>
      </c>
      <c r="D29" s="22">
        <v>0</v>
      </c>
      <c r="E29" s="22">
        <v>0</v>
      </c>
      <c r="F29" s="60"/>
      <c r="G29" s="13" t="s">
        <v>6</v>
      </c>
    </row>
    <row r="30" spans="1:7" s="2" customFormat="1" ht="15" customHeight="1">
      <c r="A30" s="9"/>
      <c r="B30" s="56">
        <v>3232</v>
      </c>
      <c r="C30" s="11"/>
      <c r="D30" s="22"/>
      <c r="E30" s="22"/>
      <c r="F30" s="60">
        <v>11000</v>
      </c>
      <c r="G30" s="13"/>
    </row>
    <row r="31" spans="1:7" s="2" customFormat="1" ht="24.75" customHeight="1">
      <c r="A31" s="9">
        <v>16</v>
      </c>
      <c r="B31" s="10">
        <v>32321</v>
      </c>
      <c r="C31" s="11" t="s">
        <v>34</v>
      </c>
      <c r="D31" s="22">
        <v>3000</v>
      </c>
      <c r="E31" s="22">
        <v>3000</v>
      </c>
      <c r="F31" s="60"/>
      <c r="G31" s="13" t="s">
        <v>6</v>
      </c>
    </row>
    <row r="32" spans="1:7" s="2" customFormat="1" ht="23.25" customHeight="1">
      <c r="A32" s="9">
        <v>17</v>
      </c>
      <c r="B32" s="10">
        <v>32322</v>
      </c>
      <c r="C32" s="11" t="s">
        <v>35</v>
      </c>
      <c r="D32" s="22">
        <v>16000</v>
      </c>
      <c r="E32" s="22">
        <v>16000</v>
      </c>
      <c r="F32" s="60"/>
      <c r="G32" s="13" t="s">
        <v>6</v>
      </c>
    </row>
    <row r="33" spans="1:7" s="2" customFormat="1" ht="23.25" customHeight="1">
      <c r="A33" s="9"/>
      <c r="B33" s="56">
        <v>3233</v>
      </c>
      <c r="C33" s="11"/>
      <c r="D33" s="22"/>
      <c r="E33" s="22">
        <v>477414</v>
      </c>
      <c r="F33" s="60">
        <v>2000</v>
      </c>
      <c r="G33" s="13"/>
    </row>
    <row r="34" spans="1:7" s="2" customFormat="1" ht="15" customHeight="1">
      <c r="A34" s="9">
        <v>18</v>
      </c>
      <c r="B34" s="10">
        <v>32331</v>
      </c>
      <c r="C34" s="11" t="s">
        <v>20</v>
      </c>
      <c r="D34" s="22">
        <v>960</v>
      </c>
      <c r="E34" s="22">
        <v>960</v>
      </c>
      <c r="F34" s="60"/>
      <c r="G34" s="13" t="s">
        <v>6</v>
      </c>
    </row>
    <row r="35" spans="1:7" s="2" customFormat="1" ht="15" customHeight="1">
      <c r="A35" s="14">
        <v>19</v>
      </c>
      <c r="B35" s="10">
        <v>32332</v>
      </c>
      <c r="C35" s="11" t="s">
        <v>21</v>
      </c>
      <c r="D35" s="22">
        <v>1300</v>
      </c>
      <c r="E35" s="22">
        <v>1300</v>
      </c>
      <c r="F35" s="60"/>
      <c r="G35" s="13" t="s">
        <v>6</v>
      </c>
    </row>
    <row r="36" spans="1:7" s="2" customFormat="1" ht="15" customHeight="1">
      <c r="A36" s="16"/>
      <c r="B36" s="56">
        <v>3234</v>
      </c>
      <c r="C36" s="11"/>
      <c r="D36" s="22"/>
      <c r="E36" s="22"/>
      <c r="F36" s="60">
        <v>40000</v>
      </c>
      <c r="G36" s="13"/>
    </row>
    <row r="37" spans="1:7" s="2" customFormat="1" ht="14.25" customHeight="1">
      <c r="A37" s="16">
        <v>20</v>
      </c>
      <c r="B37" s="10">
        <v>32341</v>
      </c>
      <c r="C37" s="11" t="s">
        <v>22</v>
      </c>
      <c r="D37" s="22">
        <v>22000</v>
      </c>
      <c r="E37" s="22">
        <v>22000</v>
      </c>
      <c r="F37" s="60"/>
      <c r="G37" s="13" t="s">
        <v>6</v>
      </c>
    </row>
    <row r="38" spans="1:7" s="2" customFormat="1" ht="17.25" customHeight="1">
      <c r="A38" s="9">
        <v>21</v>
      </c>
      <c r="B38" s="10">
        <v>32342</v>
      </c>
      <c r="C38" s="11" t="s">
        <v>23</v>
      </c>
      <c r="D38" s="22">
        <v>9100</v>
      </c>
      <c r="E38" s="22">
        <v>9100</v>
      </c>
      <c r="F38" s="60"/>
      <c r="G38" s="13" t="s">
        <v>6</v>
      </c>
    </row>
    <row r="39" spans="1:7" s="2" customFormat="1" ht="17.25" customHeight="1">
      <c r="A39" s="9">
        <v>22</v>
      </c>
      <c r="B39" s="10">
        <v>32344</v>
      </c>
      <c r="C39" s="11" t="s">
        <v>40</v>
      </c>
      <c r="D39" s="22">
        <v>8000</v>
      </c>
      <c r="E39" s="22">
        <v>8000</v>
      </c>
      <c r="F39" s="60"/>
      <c r="G39" s="13" t="s">
        <v>6</v>
      </c>
    </row>
    <row r="40" spans="1:7" s="2" customFormat="1" ht="17.25" customHeight="1">
      <c r="A40" s="14">
        <v>24</v>
      </c>
      <c r="B40" s="10">
        <v>32346</v>
      </c>
      <c r="C40" s="11" t="s">
        <v>43</v>
      </c>
      <c r="D40" s="22">
        <v>5100</v>
      </c>
      <c r="E40" s="22">
        <v>5100</v>
      </c>
      <c r="F40" s="60"/>
      <c r="G40" s="13" t="s">
        <v>6</v>
      </c>
    </row>
    <row r="41" spans="1:7" s="2" customFormat="1" ht="15" customHeight="1">
      <c r="A41" s="16">
        <v>25</v>
      </c>
      <c r="B41" s="10">
        <v>32349</v>
      </c>
      <c r="C41" s="11" t="s">
        <v>24</v>
      </c>
      <c r="D41" s="22">
        <v>4500</v>
      </c>
      <c r="E41" s="22">
        <v>3600</v>
      </c>
      <c r="F41" s="60"/>
      <c r="G41" s="13" t="s">
        <v>6</v>
      </c>
    </row>
    <row r="42" spans="1:7" s="2" customFormat="1" ht="15" customHeight="1">
      <c r="A42" s="9">
        <v>26</v>
      </c>
      <c r="B42" s="58">
        <v>32359</v>
      </c>
      <c r="C42" s="11" t="s">
        <v>51</v>
      </c>
      <c r="D42" s="22">
        <v>43390</v>
      </c>
      <c r="E42" s="22">
        <v>43390</v>
      </c>
      <c r="F42" s="60">
        <v>43390</v>
      </c>
      <c r="G42" s="13" t="s">
        <v>12</v>
      </c>
    </row>
    <row r="43" spans="1:7" s="2" customFormat="1" ht="15" customHeight="1">
      <c r="A43" s="9">
        <v>27</v>
      </c>
      <c r="B43" s="58">
        <v>32361</v>
      </c>
      <c r="C43" s="11" t="s">
        <v>25</v>
      </c>
      <c r="D43" s="22">
        <v>6000</v>
      </c>
      <c r="E43" s="22">
        <v>6000</v>
      </c>
      <c r="F43" s="60">
        <v>6000</v>
      </c>
      <c r="G43" s="13" t="s">
        <v>6</v>
      </c>
    </row>
    <row r="44" spans="1:7" s="2" customFormat="1" ht="13.5" customHeight="1">
      <c r="A44" s="9">
        <v>28</v>
      </c>
      <c r="B44" s="58">
        <v>32379</v>
      </c>
      <c r="C44" s="11" t="s">
        <v>26</v>
      </c>
      <c r="D44" s="22">
        <v>25000</v>
      </c>
      <c r="E44" s="22">
        <v>22000</v>
      </c>
      <c r="F44" s="60">
        <v>10000</v>
      </c>
      <c r="G44" s="13" t="s">
        <v>6</v>
      </c>
    </row>
    <row r="45" spans="1:7" s="2" customFormat="1" ht="14.25" customHeight="1">
      <c r="A45" s="14">
        <v>29</v>
      </c>
      <c r="B45" s="58">
        <v>32389</v>
      </c>
      <c r="C45" s="11" t="s">
        <v>27</v>
      </c>
      <c r="D45" s="22">
        <v>12000</v>
      </c>
      <c r="E45" s="22">
        <v>12000</v>
      </c>
      <c r="F45" s="60">
        <v>7500</v>
      </c>
      <c r="G45" s="13" t="s">
        <v>6</v>
      </c>
    </row>
    <row r="46" spans="1:7" s="2" customFormat="1" ht="14.25" customHeight="1">
      <c r="A46" s="16"/>
      <c r="B46" s="56">
        <v>3239</v>
      </c>
      <c r="C46" s="11"/>
      <c r="D46" s="22"/>
      <c r="E46" s="22"/>
      <c r="F46" s="60">
        <v>5000</v>
      </c>
      <c r="G46" s="13"/>
    </row>
    <row r="47" spans="1:7" s="2" customFormat="1" ht="14.25" customHeight="1">
      <c r="A47" s="16">
        <v>30</v>
      </c>
      <c r="B47" s="10">
        <v>32391</v>
      </c>
      <c r="C47" s="11" t="s">
        <v>42</v>
      </c>
      <c r="D47" s="22">
        <v>21000</v>
      </c>
      <c r="E47" s="22"/>
      <c r="F47" s="60"/>
      <c r="G47" s="13" t="s">
        <v>6</v>
      </c>
    </row>
    <row r="48" spans="1:7" s="2" customFormat="1" ht="14.25" customHeight="1">
      <c r="A48" s="16"/>
      <c r="B48" s="10">
        <v>32392</v>
      </c>
      <c r="C48" s="11" t="s">
        <v>76</v>
      </c>
      <c r="D48" s="22">
        <v>2600</v>
      </c>
      <c r="E48" s="22">
        <v>2600</v>
      </c>
      <c r="F48" s="60"/>
      <c r="G48" s="13"/>
    </row>
    <row r="49" spans="1:7" s="2" customFormat="1" ht="14.25" customHeight="1">
      <c r="A49" s="16"/>
      <c r="B49" s="10">
        <v>32395</v>
      </c>
      <c r="C49" s="11" t="s">
        <v>41</v>
      </c>
      <c r="D49" s="22">
        <v>8000</v>
      </c>
      <c r="E49" s="22">
        <v>8000</v>
      </c>
      <c r="F49" s="60"/>
      <c r="G49" s="13"/>
    </row>
    <row r="50" spans="1:7" s="2" customFormat="1" ht="15" customHeight="1">
      <c r="A50" s="9">
        <v>31</v>
      </c>
      <c r="B50" s="10">
        <v>32399</v>
      </c>
      <c r="C50" s="11" t="s">
        <v>28</v>
      </c>
      <c r="D50" s="22">
        <v>10000</v>
      </c>
      <c r="E50" s="22">
        <v>8000</v>
      </c>
      <c r="F50" s="60"/>
      <c r="G50" s="13" t="s">
        <v>6</v>
      </c>
    </row>
    <row r="51" spans="1:7" s="2" customFormat="1" ht="15" customHeight="1">
      <c r="A51" s="75"/>
      <c r="B51" s="76"/>
      <c r="C51" s="77">
        <v>323</v>
      </c>
      <c r="D51" s="78"/>
      <c r="E51" s="79">
        <f>SUM(E26:E50)</f>
        <v>673464</v>
      </c>
      <c r="F51" s="80">
        <f>SUM(F26:F50)</f>
        <v>142890</v>
      </c>
      <c r="G51" s="81"/>
    </row>
    <row r="52" spans="1:7" s="2" customFormat="1" ht="15" customHeight="1">
      <c r="A52" s="9">
        <v>32</v>
      </c>
      <c r="B52" s="58">
        <v>32923</v>
      </c>
      <c r="C52" s="11" t="s">
        <v>44</v>
      </c>
      <c r="D52" s="22">
        <v>27000</v>
      </c>
      <c r="E52" s="22">
        <v>27000</v>
      </c>
      <c r="F52" s="60">
        <v>13862</v>
      </c>
      <c r="G52" s="13" t="s">
        <v>6</v>
      </c>
    </row>
    <row r="53" spans="1:7" s="2" customFormat="1" ht="16.5" customHeight="1">
      <c r="A53" s="9">
        <v>33</v>
      </c>
      <c r="B53" s="56">
        <v>3293</v>
      </c>
      <c r="C53" s="11" t="s">
        <v>29</v>
      </c>
      <c r="D53" s="22">
        <v>14000</v>
      </c>
      <c r="E53" s="22">
        <v>14000</v>
      </c>
      <c r="F53" s="60">
        <v>100</v>
      </c>
      <c r="G53" s="13" t="s">
        <v>6</v>
      </c>
    </row>
    <row r="54" spans="1:7" s="2" customFormat="1" ht="15" customHeight="1">
      <c r="A54" s="14">
        <v>34</v>
      </c>
      <c r="B54" s="56">
        <v>3294</v>
      </c>
      <c r="C54" s="11" t="s">
        <v>30</v>
      </c>
      <c r="D54" s="22">
        <v>2000</v>
      </c>
      <c r="E54" s="22">
        <v>2000</v>
      </c>
      <c r="F54" s="60">
        <v>1950</v>
      </c>
      <c r="G54" s="13" t="s">
        <v>6</v>
      </c>
    </row>
    <row r="55" spans="1:8" s="2" customFormat="1" ht="15" customHeight="1">
      <c r="A55" s="16">
        <v>35</v>
      </c>
      <c r="B55" s="10">
        <v>32941</v>
      </c>
      <c r="C55" s="11" t="s">
        <v>39</v>
      </c>
      <c r="D55" s="22">
        <v>5000</v>
      </c>
      <c r="E55" s="22">
        <v>5000</v>
      </c>
      <c r="F55" s="60"/>
      <c r="G55" s="13" t="s">
        <v>6</v>
      </c>
      <c r="H55" s="21"/>
    </row>
    <row r="56" spans="1:7" s="2" customFormat="1" ht="15.75" customHeight="1">
      <c r="A56" s="9">
        <v>36</v>
      </c>
      <c r="B56" s="10">
        <v>32942</v>
      </c>
      <c r="C56" s="11" t="s">
        <v>31</v>
      </c>
      <c r="D56" s="22">
        <v>30321.56</v>
      </c>
      <c r="E56" s="22">
        <v>25000</v>
      </c>
      <c r="F56" s="60"/>
      <c r="G56" s="13" t="s">
        <v>6</v>
      </c>
    </row>
    <row r="57" spans="1:8" s="2" customFormat="1" ht="15" customHeight="1">
      <c r="A57" s="14">
        <v>37</v>
      </c>
      <c r="B57" s="56">
        <v>3299</v>
      </c>
      <c r="C57" s="11"/>
      <c r="D57" s="22"/>
      <c r="E57" s="22"/>
      <c r="F57" s="82">
        <v>25.96</v>
      </c>
      <c r="G57" s="13" t="s">
        <v>6</v>
      </c>
      <c r="H57" s="88"/>
    </row>
    <row r="58" spans="1:8" s="2" customFormat="1" ht="15" customHeight="1">
      <c r="A58" s="75"/>
      <c r="B58" s="76"/>
      <c r="C58" s="77">
        <v>329</v>
      </c>
      <c r="D58" s="78"/>
      <c r="E58" s="79">
        <f>SUM(E52:E57)</f>
        <v>73000</v>
      </c>
      <c r="F58" s="80">
        <f>SUM(F52:F57)</f>
        <v>15937.96</v>
      </c>
      <c r="G58" s="81"/>
      <c r="H58" s="88"/>
    </row>
    <row r="59" spans="1:8" s="2" customFormat="1" ht="15" customHeight="1">
      <c r="A59" s="16"/>
      <c r="B59" s="56">
        <v>3431</v>
      </c>
      <c r="C59" s="11" t="s">
        <v>75</v>
      </c>
      <c r="D59" s="22">
        <v>8000</v>
      </c>
      <c r="E59" s="22">
        <v>8000</v>
      </c>
      <c r="F59" s="62">
        <v>4400</v>
      </c>
      <c r="G59" s="13"/>
      <c r="H59" s="88"/>
    </row>
    <row r="60" spans="1:8" s="4" customFormat="1" ht="15" customHeight="1">
      <c r="A60" s="9">
        <v>42</v>
      </c>
      <c r="B60" s="10">
        <v>42222</v>
      </c>
      <c r="C60" s="11" t="s">
        <v>38</v>
      </c>
      <c r="D60" s="22">
        <v>2640</v>
      </c>
      <c r="E60" s="22">
        <v>2640</v>
      </c>
      <c r="F60" s="62"/>
      <c r="G60" s="13" t="s">
        <v>6</v>
      </c>
      <c r="H60" s="89"/>
    </row>
    <row r="61" spans="1:8" s="4" customFormat="1" ht="15" customHeight="1">
      <c r="A61" s="14">
        <v>43</v>
      </c>
      <c r="B61" s="10">
        <v>42271</v>
      </c>
      <c r="C61" s="11" t="s">
        <v>37</v>
      </c>
      <c r="D61" s="22">
        <v>341962</v>
      </c>
      <c r="E61" s="22">
        <v>341962</v>
      </c>
      <c r="F61" s="62"/>
      <c r="G61" s="13" t="s">
        <v>6</v>
      </c>
      <c r="H61" s="89"/>
    </row>
    <row r="62" spans="1:8" s="4" customFormat="1" ht="15" customHeight="1">
      <c r="A62" s="16">
        <v>44</v>
      </c>
      <c r="B62" s="10">
        <v>4241</v>
      </c>
      <c r="C62" s="11" t="s">
        <v>36</v>
      </c>
      <c r="D62" s="22">
        <v>4000</v>
      </c>
      <c r="E62" s="22">
        <v>4000</v>
      </c>
      <c r="F62" s="62"/>
      <c r="G62" s="13" t="s">
        <v>6</v>
      </c>
      <c r="H62" s="89"/>
    </row>
    <row r="63" spans="1:8" ht="15.75" customHeight="1" thickBot="1">
      <c r="A63" s="6"/>
      <c r="B63" s="7"/>
      <c r="C63" s="8" t="s">
        <v>4</v>
      </c>
      <c r="D63" s="83">
        <f>SUM(D9:D62)</f>
        <v>930510</v>
      </c>
      <c r="E63" s="83">
        <f>SUM(E9:E62)</f>
        <v>2394802.88</v>
      </c>
      <c r="F63" s="63">
        <f>SUM(F8:F62)</f>
        <v>750928.7999999999</v>
      </c>
      <c r="G63" s="23"/>
      <c r="H63" s="18"/>
    </row>
    <row r="64" spans="2:5" ht="15.75">
      <c r="B64" s="3"/>
      <c r="E64" t="s">
        <v>49</v>
      </c>
    </row>
    <row r="65" ht="12.75">
      <c r="E65" t="s">
        <v>50</v>
      </c>
    </row>
  </sheetData>
  <sheetProtection/>
  <mergeCells count="5">
    <mergeCell ref="H57:H59"/>
    <mergeCell ref="H60:H62"/>
    <mergeCell ref="A1:C1"/>
    <mergeCell ref="A2:C2"/>
    <mergeCell ref="A6:G6"/>
  </mergeCells>
  <printOptions/>
  <pageMargins left="0.75" right="0.22" top="0.21" bottom="0.22" header="0.16" footer="0.17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C44" sqref="C44"/>
    </sheetView>
  </sheetViews>
  <sheetFormatPr defaultColWidth="9.140625" defaultRowHeight="12.75"/>
  <cols>
    <col min="1" max="1" width="8.00390625" style="0" customWidth="1"/>
    <col min="2" max="2" width="6.28125" style="0" customWidth="1"/>
    <col min="3" max="3" width="51.00390625" style="0" customWidth="1"/>
    <col min="4" max="4" width="11.7109375" style="31" customWidth="1"/>
    <col min="5" max="5" width="9.00390625" style="0" customWidth="1"/>
    <col min="6" max="6" width="8.140625" style="0" customWidth="1"/>
    <col min="7" max="9" width="7.57421875" style="0" customWidth="1"/>
    <col min="10" max="10" width="6.28125" style="0" customWidth="1"/>
  </cols>
  <sheetData>
    <row r="1" spans="1:6" ht="15" customHeight="1">
      <c r="A1" s="99" t="s">
        <v>54</v>
      </c>
      <c r="B1" s="99"/>
      <c r="C1" s="99"/>
      <c r="D1" s="29"/>
      <c r="E1" s="30"/>
      <c r="F1" s="30"/>
    </row>
    <row r="2" spans="1:3" ht="12.75">
      <c r="A2" s="100" t="s">
        <v>55</v>
      </c>
      <c r="B2" s="100"/>
      <c r="C2" s="100"/>
    </row>
    <row r="3" spans="1:10" ht="20.25" customHeight="1">
      <c r="A3" s="32" t="s">
        <v>56</v>
      </c>
      <c r="B3" s="33" t="s">
        <v>57</v>
      </c>
      <c r="C3" s="34" t="s">
        <v>58</v>
      </c>
      <c r="D3" s="35" t="s">
        <v>59</v>
      </c>
      <c r="E3" s="36">
        <v>322</v>
      </c>
      <c r="F3" s="36">
        <v>323</v>
      </c>
      <c r="G3" s="34">
        <v>329</v>
      </c>
      <c r="H3" s="66">
        <v>343</v>
      </c>
      <c r="I3" s="66">
        <v>422</v>
      </c>
      <c r="J3" s="66">
        <v>424</v>
      </c>
    </row>
    <row r="4" spans="1:6" ht="18" customHeight="1">
      <c r="A4" s="101" t="s">
        <v>74</v>
      </c>
      <c r="B4" s="102"/>
      <c r="C4" s="102"/>
      <c r="D4" s="102"/>
      <c r="E4" s="102"/>
      <c r="F4" s="102"/>
    </row>
    <row r="5" spans="1:10" ht="18" customHeight="1">
      <c r="A5" s="93" t="s">
        <v>60</v>
      </c>
      <c r="B5" s="94"/>
      <c r="C5" s="95"/>
      <c r="D5" s="64">
        <f>SUM(D6:D9)</f>
        <v>377164</v>
      </c>
      <c r="E5" s="39"/>
      <c r="F5" s="39"/>
      <c r="G5" s="68"/>
      <c r="H5" s="68"/>
      <c r="I5" s="68"/>
      <c r="J5" s="68"/>
    </row>
    <row r="6" spans="1:10" ht="15.75" customHeight="1">
      <c r="A6" s="40"/>
      <c r="B6" s="41">
        <v>322</v>
      </c>
      <c r="C6" s="42" t="s">
        <v>61</v>
      </c>
      <c r="D6" s="39">
        <v>214436</v>
      </c>
      <c r="E6" s="39">
        <f>SUM(D6)</f>
        <v>214436</v>
      </c>
      <c r="F6" s="39"/>
      <c r="G6" s="68"/>
      <c r="H6" s="68"/>
      <c r="I6" s="68"/>
      <c r="J6" s="68"/>
    </row>
    <row r="7" spans="1:10" ht="15.75" customHeight="1">
      <c r="A7" s="40"/>
      <c r="B7" s="41">
        <v>323</v>
      </c>
      <c r="C7" s="42" t="s">
        <v>62</v>
      </c>
      <c r="D7" s="39">
        <v>142890</v>
      </c>
      <c r="E7" s="39"/>
      <c r="F7" s="39">
        <f>SUM(D7)</f>
        <v>142890</v>
      </c>
      <c r="G7" s="68"/>
      <c r="H7" s="68"/>
      <c r="I7" s="68"/>
      <c r="J7" s="68"/>
    </row>
    <row r="8" spans="1:10" ht="15.75" customHeight="1">
      <c r="A8" s="40"/>
      <c r="B8" s="41">
        <v>329</v>
      </c>
      <c r="C8" s="42" t="s">
        <v>63</v>
      </c>
      <c r="D8" s="39">
        <v>15938</v>
      </c>
      <c r="E8" s="39"/>
      <c r="F8" s="39"/>
      <c r="G8" s="69">
        <f>SUM(D8)</f>
        <v>15938</v>
      </c>
      <c r="H8" s="68"/>
      <c r="I8" s="68"/>
      <c r="J8" s="68"/>
    </row>
    <row r="9" spans="1:10" ht="15.75" customHeight="1">
      <c r="A9" s="40"/>
      <c r="B9" s="41">
        <v>343</v>
      </c>
      <c r="C9" s="42" t="s">
        <v>64</v>
      </c>
      <c r="D9" s="39">
        <v>3900</v>
      </c>
      <c r="E9" s="39"/>
      <c r="F9" s="39"/>
      <c r="G9" s="68"/>
      <c r="H9" s="69">
        <f>SUM(D9)</f>
        <v>3900</v>
      </c>
      <c r="I9" s="68"/>
      <c r="J9" s="68"/>
    </row>
    <row r="10" spans="1:10" ht="15.75" customHeight="1">
      <c r="A10" s="96" t="s">
        <v>65</v>
      </c>
      <c r="B10" s="97"/>
      <c r="C10" s="98"/>
      <c r="D10" s="64">
        <f>SUM(D11:D13)</f>
        <v>33000</v>
      </c>
      <c r="E10" s="39"/>
      <c r="F10" s="39"/>
      <c r="G10" s="68"/>
      <c r="H10" s="68"/>
      <c r="I10" s="68"/>
      <c r="J10" s="68"/>
    </row>
    <row r="11" spans="1:10" ht="15.75" customHeight="1">
      <c r="A11" s="40"/>
      <c r="B11" s="41">
        <v>322</v>
      </c>
      <c r="C11" s="42" t="s">
        <v>61</v>
      </c>
      <c r="D11" s="39">
        <v>14000</v>
      </c>
      <c r="E11" s="43">
        <f>SUM(D11)</f>
        <v>14000</v>
      </c>
      <c r="F11" s="43"/>
      <c r="G11" s="68"/>
      <c r="H11" s="68"/>
      <c r="I11" s="68"/>
      <c r="J11" s="68"/>
    </row>
    <row r="12" spans="1:10" ht="15.75" customHeight="1">
      <c r="A12" s="40"/>
      <c r="B12" s="41">
        <v>323</v>
      </c>
      <c r="C12" s="42" t="s">
        <v>62</v>
      </c>
      <c r="D12" s="39">
        <v>14000</v>
      </c>
      <c r="E12" s="43"/>
      <c r="F12" s="43">
        <f>SUM(D12)</f>
        <v>14000</v>
      </c>
      <c r="G12" s="68"/>
      <c r="H12" s="68"/>
      <c r="I12" s="68"/>
      <c r="J12" s="68"/>
    </row>
    <row r="13" spans="1:10" ht="15.75" customHeight="1">
      <c r="A13" s="40"/>
      <c r="B13" s="41">
        <v>329</v>
      </c>
      <c r="C13" s="42" t="s">
        <v>63</v>
      </c>
      <c r="D13" s="39">
        <v>5000</v>
      </c>
      <c r="E13" s="39"/>
      <c r="F13" s="39"/>
      <c r="G13" s="69">
        <f>SUM(D13)</f>
        <v>5000</v>
      </c>
      <c r="H13" s="68"/>
      <c r="I13" s="68"/>
      <c r="J13" s="68"/>
    </row>
    <row r="14" spans="1:10" ht="15.75" customHeight="1">
      <c r="A14" s="96" t="s">
        <v>66</v>
      </c>
      <c r="B14" s="97"/>
      <c r="C14" s="98"/>
      <c r="D14" s="64">
        <f>SUM(D15)</f>
        <v>15000</v>
      </c>
      <c r="E14" s="39"/>
      <c r="F14" s="39"/>
      <c r="G14" s="68"/>
      <c r="H14" s="68"/>
      <c r="I14" s="68"/>
      <c r="J14" s="68"/>
    </row>
    <row r="15" spans="1:10" ht="15.75" customHeight="1">
      <c r="A15" s="40"/>
      <c r="B15" s="41">
        <v>329</v>
      </c>
      <c r="C15" s="42" t="s">
        <v>63</v>
      </c>
      <c r="D15" s="39">
        <v>15000</v>
      </c>
      <c r="E15" s="39"/>
      <c r="F15" s="39"/>
      <c r="G15" s="69">
        <f>SUM(D15)</f>
        <v>15000</v>
      </c>
      <c r="H15" s="68"/>
      <c r="I15" s="68"/>
      <c r="J15" s="68"/>
    </row>
    <row r="16" spans="1:10" ht="15.75" customHeight="1">
      <c r="A16" s="96" t="s">
        <v>67</v>
      </c>
      <c r="B16" s="97"/>
      <c r="C16" s="98"/>
      <c r="D16" s="64">
        <f>SUM(D17:D27)</f>
        <v>634158</v>
      </c>
      <c r="E16" s="39"/>
      <c r="F16" s="39"/>
      <c r="G16" s="68"/>
      <c r="H16" s="68"/>
      <c r="I16" s="68"/>
      <c r="J16" s="68"/>
    </row>
    <row r="17" spans="1:10" ht="15.75" customHeight="1">
      <c r="A17" s="40"/>
      <c r="B17" s="41">
        <v>322</v>
      </c>
      <c r="C17" s="42" t="s">
        <v>61</v>
      </c>
      <c r="D17" s="39">
        <v>200</v>
      </c>
      <c r="E17" s="39">
        <f>SUM(D17)</f>
        <v>200</v>
      </c>
      <c r="F17" s="39"/>
      <c r="G17" s="68"/>
      <c r="H17" s="68"/>
      <c r="I17" s="68"/>
      <c r="J17" s="68"/>
    </row>
    <row r="18" spans="1:10" ht="15.75" customHeight="1">
      <c r="A18" s="40"/>
      <c r="B18" s="41">
        <v>323</v>
      </c>
      <c r="C18" s="46" t="s">
        <v>62</v>
      </c>
      <c r="D18" s="39">
        <v>40000</v>
      </c>
      <c r="E18" s="39"/>
      <c r="F18" s="39">
        <f>SUM(D18)</f>
        <v>40000</v>
      </c>
      <c r="G18" s="68"/>
      <c r="H18" s="68"/>
      <c r="I18" s="68"/>
      <c r="J18" s="68"/>
    </row>
    <row r="19" spans="1:10" ht="15.75" customHeight="1">
      <c r="A19" s="40"/>
      <c r="B19" s="41">
        <v>322</v>
      </c>
      <c r="C19" s="42" t="s">
        <v>61</v>
      </c>
      <c r="D19" s="45">
        <v>26500</v>
      </c>
      <c r="E19" s="45">
        <f>SUM(D19)</f>
        <v>26500</v>
      </c>
      <c r="F19" s="45"/>
      <c r="G19" s="68"/>
      <c r="H19" s="68"/>
      <c r="I19" s="68"/>
      <c r="J19" s="68"/>
    </row>
    <row r="20" spans="1:10" ht="15.75" customHeight="1">
      <c r="A20" s="40"/>
      <c r="B20" s="41">
        <v>323</v>
      </c>
      <c r="C20" s="46" t="s">
        <v>62</v>
      </c>
      <c r="D20" s="45">
        <v>18000</v>
      </c>
      <c r="E20" s="45"/>
      <c r="F20" s="45">
        <f>SUM(D20)</f>
        <v>18000</v>
      </c>
      <c r="G20" s="68"/>
      <c r="H20" s="68"/>
      <c r="I20" s="68"/>
      <c r="J20" s="68"/>
    </row>
    <row r="21" spans="1:10" ht="15.75" customHeight="1">
      <c r="A21" s="40"/>
      <c r="B21" s="41">
        <v>329</v>
      </c>
      <c r="C21" s="42" t="s">
        <v>63</v>
      </c>
      <c r="D21" s="39">
        <v>30000</v>
      </c>
      <c r="E21" s="39"/>
      <c r="F21" s="39"/>
      <c r="G21" s="69">
        <f>SUM(D21)</f>
        <v>30000</v>
      </c>
      <c r="H21" s="68"/>
      <c r="I21" s="68"/>
      <c r="J21" s="68"/>
    </row>
    <row r="22" spans="1:10" ht="15.75" customHeight="1">
      <c r="A22" s="40"/>
      <c r="B22" s="41">
        <v>343</v>
      </c>
      <c r="C22" s="42" t="s">
        <v>64</v>
      </c>
      <c r="D22" s="39">
        <v>500</v>
      </c>
      <c r="E22" s="39"/>
      <c r="F22" s="39"/>
      <c r="G22" s="68"/>
      <c r="H22" s="69">
        <f>SUM(D22)</f>
        <v>500</v>
      </c>
      <c r="I22" s="68"/>
      <c r="J22" s="68"/>
    </row>
    <row r="23" spans="1:10" ht="15.75" customHeight="1">
      <c r="A23" s="40"/>
      <c r="B23" s="41">
        <v>322</v>
      </c>
      <c r="C23" s="42" t="s">
        <v>61</v>
      </c>
      <c r="D23" s="39">
        <v>1000</v>
      </c>
      <c r="E23" s="39">
        <f>SUM(D23)</f>
        <v>1000</v>
      </c>
      <c r="F23" s="39"/>
      <c r="G23" s="68"/>
      <c r="H23" s="68"/>
      <c r="I23" s="68"/>
      <c r="J23" s="68"/>
    </row>
    <row r="24" spans="1:10" ht="15.75" customHeight="1">
      <c r="A24" s="40"/>
      <c r="B24" s="41">
        <v>323</v>
      </c>
      <c r="C24" s="42" t="s">
        <v>62</v>
      </c>
      <c r="D24" s="39">
        <v>2000</v>
      </c>
      <c r="E24" s="39"/>
      <c r="F24" s="39">
        <f>SUM(D24)</f>
        <v>2000</v>
      </c>
      <c r="G24" s="68"/>
      <c r="H24" s="68"/>
      <c r="I24" s="68"/>
      <c r="J24" s="68"/>
    </row>
    <row r="25" spans="1:10" ht="15.75" customHeight="1">
      <c r="A25" s="40"/>
      <c r="B25" s="41">
        <v>322</v>
      </c>
      <c r="C25" s="42" t="s">
        <v>61</v>
      </c>
      <c r="D25" s="65">
        <v>16500</v>
      </c>
      <c r="E25" s="44">
        <f>SUM(D25)</f>
        <v>16500</v>
      </c>
      <c r="F25" s="44"/>
      <c r="G25" s="68"/>
      <c r="H25" s="68"/>
      <c r="I25" s="68"/>
      <c r="J25" s="68"/>
    </row>
    <row r="26" spans="1:10" ht="15.75" customHeight="1">
      <c r="A26" s="40"/>
      <c r="B26" s="41">
        <v>323</v>
      </c>
      <c r="C26" s="42" t="s">
        <v>62</v>
      </c>
      <c r="D26" s="65">
        <v>477414</v>
      </c>
      <c r="E26" s="44"/>
      <c r="F26" s="44">
        <f>SUM(D26)</f>
        <v>477414</v>
      </c>
      <c r="G26" s="68"/>
      <c r="H26" s="68"/>
      <c r="I26" s="68"/>
      <c r="J26" s="68"/>
    </row>
    <row r="27" spans="1:10" ht="15.75" customHeight="1">
      <c r="A27" s="40"/>
      <c r="B27" s="41">
        <v>329</v>
      </c>
      <c r="C27" s="42" t="s">
        <v>63</v>
      </c>
      <c r="D27" s="39">
        <v>22044</v>
      </c>
      <c r="E27" s="39"/>
      <c r="F27" s="39"/>
      <c r="G27" s="69">
        <f>SUM(D27)</f>
        <v>22044</v>
      </c>
      <c r="H27" s="68"/>
      <c r="I27" s="68"/>
      <c r="J27" s="68"/>
    </row>
    <row r="28" spans="1:10" s="38" customFormat="1" ht="30" customHeight="1">
      <c r="A28" s="37" t="s">
        <v>68</v>
      </c>
      <c r="B28" s="91" t="s">
        <v>69</v>
      </c>
      <c r="C28" s="92"/>
      <c r="D28" s="47">
        <f>SUM(D29:D31)</f>
        <v>348602</v>
      </c>
      <c r="E28" s="72"/>
      <c r="F28" s="72"/>
      <c r="G28" s="70"/>
      <c r="H28" s="70"/>
      <c r="I28" s="70"/>
      <c r="J28" s="70"/>
    </row>
    <row r="29" spans="1:10" ht="15" customHeight="1">
      <c r="A29" s="40"/>
      <c r="B29" s="40">
        <v>422</v>
      </c>
      <c r="C29" s="48" t="s">
        <v>70</v>
      </c>
      <c r="D29" s="39">
        <v>2640</v>
      </c>
      <c r="E29" s="39"/>
      <c r="F29" s="39"/>
      <c r="G29" s="68"/>
      <c r="H29" s="68"/>
      <c r="I29" s="69">
        <f>SUM(D29)</f>
        <v>2640</v>
      </c>
      <c r="J29" s="68"/>
    </row>
    <row r="30" spans="1:10" ht="15" customHeight="1">
      <c r="A30" s="40"/>
      <c r="B30" s="40">
        <v>424</v>
      </c>
      <c r="C30" s="48" t="s">
        <v>71</v>
      </c>
      <c r="D30" s="39">
        <v>4000</v>
      </c>
      <c r="E30" s="39"/>
      <c r="F30" s="39"/>
      <c r="G30" s="68"/>
      <c r="H30" s="68"/>
      <c r="I30" s="68"/>
      <c r="J30" s="69">
        <f>SUM(D30)</f>
        <v>4000</v>
      </c>
    </row>
    <row r="31" spans="1:10" ht="15" customHeight="1">
      <c r="A31" s="40"/>
      <c r="B31" s="40">
        <v>422</v>
      </c>
      <c r="C31" s="48" t="s">
        <v>70</v>
      </c>
      <c r="D31" s="39">
        <v>341962</v>
      </c>
      <c r="E31" s="39"/>
      <c r="F31" s="39"/>
      <c r="G31" s="68"/>
      <c r="H31" s="68"/>
      <c r="I31" s="69">
        <f>SUM(D31)</f>
        <v>341962</v>
      </c>
      <c r="J31" s="68"/>
    </row>
    <row r="32" spans="1:11" ht="15" customHeight="1">
      <c r="A32" s="40"/>
      <c r="B32" s="40"/>
      <c r="C32" s="48"/>
      <c r="D32" s="39"/>
      <c r="E32" s="67">
        <f aca="true" t="shared" si="0" ref="E32:J32">SUM(E6:E31)</f>
        <v>272636</v>
      </c>
      <c r="F32" s="67">
        <f t="shared" si="0"/>
        <v>694304</v>
      </c>
      <c r="G32" s="67">
        <f t="shared" si="0"/>
        <v>87982</v>
      </c>
      <c r="H32" s="67">
        <f t="shared" si="0"/>
        <v>4400</v>
      </c>
      <c r="I32" s="67">
        <f t="shared" si="0"/>
        <v>344602</v>
      </c>
      <c r="J32" s="67">
        <f t="shared" si="0"/>
        <v>4000</v>
      </c>
      <c r="K32" s="74">
        <f>SUM(E32:J32)</f>
        <v>1407924</v>
      </c>
    </row>
    <row r="33" spans="1:8" ht="15" customHeight="1">
      <c r="A33" s="40"/>
      <c r="B33" s="40"/>
      <c r="C33" s="48"/>
      <c r="D33" s="73">
        <f>SUM(D28+D16+D14+D10+D5)</f>
        <v>1407924</v>
      </c>
      <c r="E33" s="67"/>
      <c r="F33" s="67"/>
      <c r="G33" s="71"/>
      <c r="H33" s="71"/>
    </row>
    <row r="34" spans="1:6" ht="12.75">
      <c r="A34" s="49"/>
      <c r="B34" s="49"/>
      <c r="C34" s="49"/>
      <c r="D34" s="50"/>
      <c r="E34" s="49"/>
      <c r="F34" s="49"/>
    </row>
  </sheetData>
  <sheetProtection/>
  <mergeCells count="8">
    <mergeCell ref="B28:C28"/>
    <mergeCell ref="A5:C5"/>
    <mergeCell ref="A10:C10"/>
    <mergeCell ref="A14:C14"/>
    <mergeCell ref="A16:C16"/>
    <mergeCell ref="A1:C1"/>
    <mergeCell ref="A2:C2"/>
    <mergeCell ref="A4:F4"/>
  </mergeCells>
  <printOptions/>
  <pageMargins left="0.7480314960629921" right="0.7480314960629921" top="0.32" bottom="0.36" header="0.23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2013-02-25T12:57:54Z</cp:lastPrinted>
  <dcterms:created xsi:type="dcterms:W3CDTF">2012-01-20T08:27:44Z</dcterms:created>
  <dcterms:modified xsi:type="dcterms:W3CDTF">2013-06-21T07:37:56Z</dcterms:modified>
  <cp:category/>
  <cp:version/>
  <cp:contentType/>
  <cp:contentStatus/>
</cp:coreProperties>
</file>